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00" windowWidth="13335" windowHeight="9825" activeTab="0"/>
  </bookViews>
  <sheets>
    <sheet name="DEVIS GENERIQUE CLES OTP" sheetId="1" r:id="rId1"/>
  </sheets>
  <externalReferences>
    <externalReference r:id="rId4"/>
  </externalReferences>
  <definedNames>
    <definedName name="List">'[1]DynamicData'!$N$3:$Z$71</definedName>
    <definedName name="_xlnm.Print_Area" localSheetId="0">'DEVIS GENERIQUE CLES OTP'!$A$1:$I$75</definedName>
  </definedNames>
  <calcPr fullCalcOnLoad="1"/>
</workbook>
</file>

<file path=xl/sharedStrings.xml><?xml version="1.0" encoding="utf-8"?>
<sst xmlns="http://schemas.openxmlformats.org/spreadsheetml/2006/main" count="58" uniqueCount="48">
  <si>
    <t>Conditions de règlement</t>
  </si>
  <si>
    <t xml:space="preserve">Adresse Email </t>
  </si>
  <si>
    <t>Descriptif produits</t>
  </si>
  <si>
    <t>Code produit</t>
  </si>
  <si>
    <t>Contacts Insight</t>
  </si>
  <si>
    <t>Ligne Directe</t>
  </si>
  <si>
    <t>Quantités</t>
  </si>
  <si>
    <t>Tous nos prix sont susceptibles d'être modifiés si changements de tarifs sans préavis de la part des éditeurs .</t>
  </si>
  <si>
    <t>Merci de préciser votre numéro de commande ainsi que vos adresses de livraison et de facturation afin de traiter rapidement votre commande.</t>
  </si>
  <si>
    <t>Notre proposition a été faite sur la base de nos conditions générales de vente.</t>
  </si>
  <si>
    <t>Prix Unitaire €HT</t>
  </si>
  <si>
    <t>Total € TTC</t>
  </si>
  <si>
    <t>01 30 67 25 52</t>
  </si>
  <si>
    <t>education.fr@insight.com</t>
  </si>
  <si>
    <t xml:space="preserve">Bon De Commande </t>
  </si>
  <si>
    <r>
      <t xml:space="preserve">Adresse </t>
    </r>
    <r>
      <rPr>
        <b/>
        <sz val="10"/>
        <color indexed="10"/>
        <rFont val="Arial"/>
        <family val="2"/>
      </rPr>
      <t>*</t>
    </r>
  </si>
  <si>
    <r>
      <t xml:space="preserve">Code postal </t>
    </r>
    <r>
      <rPr>
        <b/>
        <sz val="10"/>
        <color indexed="10"/>
        <rFont val="Arial"/>
        <family val="2"/>
      </rPr>
      <t>*</t>
    </r>
  </si>
  <si>
    <r>
      <t xml:space="preserve">Ville </t>
    </r>
    <r>
      <rPr>
        <b/>
        <sz val="10"/>
        <color indexed="10"/>
        <rFont val="Arial"/>
        <family val="2"/>
      </rPr>
      <t>*</t>
    </r>
  </si>
  <si>
    <r>
      <t xml:space="preserve">Nom </t>
    </r>
    <r>
      <rPr>
        <b/>
        <sz val="10"/>
        <color indexed="10"/>
        <rFont val="Arial"/>
        <family val="2"/>
      </rPr>
      <t>*</t>
    </r>
  </si>
  <si>
    <r>
      <t xml:space="preserve">E-mail </t>
    </r>
    <r>
      <rPr>
        <b/>
        <sz val="10"/>
        <color indexed="10"/>
        <rFont val="Arial"/>
        <family val="2"/>
      </rPr>
      <t>*</t>
    </r>
  </si>
  <si>
    <r>
      <t xml:space="preserve">Téléphone </t>
    </r>
    <r>
      <rPr>
        <b/>
        <sz val="10"/>
        <color indexed="10"/>
        <rFont val="Arial"/>
        <family val="2"/>
      </rPr>
      <t>*</t>
    </r>
  </si>
  <si>
    <r>
      <t xml:space="preserve">Nom et Prénom </t>
    </r>
    <r>
      <rPr>
        <b/>
        <sz val="10"/>
        <color indexed="10"/>
        <rFont val="Arial"/>
        <family val="2"/>
      </rPr>
      <t>*</t>
    </r>
  </si>
  <si>
    <t>TVA = 20 %</t>
  </si>
  <si>
    <r>
      <t xml:space="preserve">Nom de l'établissement </t>
    </r>
    <r>
      <rPr>
        <b/>
        <sz val="10"/>
        <color indexed="10"/>
        <rFont val="Arial"/>
        <family val="2"/>
      </rPr>
      <t>*</t>
    </r>
  </si>
  <si>
    <t>Adresse de Livraison des clés</t>
  </si>
  <si>
    <t>Correspondant Académique (RSSI)</t>
  </si>
  <si>
    <t>Adresse de Facturation</t>
  </si>
  <si>
    <r>
      <t xml:space="preserve">N° de commande </t>
    </r>
    <r>
      <rPr>
        <b/>
        <sz val="11"/>
        <color indexed="10"/>
        <rFont val="Arial"/>
        <family val="2"/>
      </rPr>
      <t>*</t>
    </r>
  </si>
  <si>
    <t>30 jours nets</t>
  </si>
  <si>
    <t>* champs obligatoires sous réserve de non traitement du bon de commande</t>
  </si>
  <si>
    <t>-</t>
  </si>
  <si>
    <t xml:space="preserve">  clé OTP</t>
  </si>
  <si>
    <t>frais de port</t>
  </si>
  <si>
    <t>Sous Total €HT</t>
  </si>
  <si>
    <t xml:space="preserve">Total </t>
  </si>
  <si>
    <t>Ministère de l'Education Nationale</t>
  </si>
  <si>
    <t>La validité de cette commande implique l’acceptation explicite des conditions générales de vente de la société Insight, qui sont jointes au devis et/ou disponible sur le site internet d'Insight : www.fr.Insight.com.</t>
  </si>
  <si>
    <t>Fax</t>
  </si>
  <si>
    <t>01 30 67 29 39</t>
  </si>
  <si>
    <t>Quantité</t>
  </si>
  <si>
    <t>…</t>
  </si>
  <si>
    <t>150+</t>
  </si>
  <si>
    <t>nous consulter</t>
  </si>
  <si>
    <t>de 5 à 10 clés</t>
  </si>
  <si>
    <t>Frais de port HT</t>
  </si>
  <si>
    <t>Adresse de Livraison des DVD</t>
  </si>
  <si>
    <t>** Grille des frais de port négociés MEN applicables **
France métropolitaine uniquement</t>
  </si>
  <si>
    <t>DOM-TOM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</si>
</sst>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_(* #,##0_);_(* \(#,##0\);_(* &quot;&quot;??_);_(@_)"/>
    <numFmt numFmtId="189" formatCode="_(&quot;$&quot;* #,##0.00_);_(&quot;$&quot;* \(#,##0.00\);_(&quot;$&quot;* 0.00_);_(@_)"/>
    <numFmt numFmtId="190" formatCode="_(* #,##0.##_);_(* \(#,##0.##\);_(* ###0.##_);_(@_)"/>
    <numFmt numFmtId="191" formatCode="_(* #,##0.##_);_(* \(#,##0.##\);_(* &quot;&quot;??_);_(@_)"/>
    <numFmt numFmtId="192" formatCode="_(* #,##0_);_(* \(#,##0_);_(* &quot;&quot;??_);_(@_)"/>
    <numFmt numFmtId="193" formatCode="_(* #,##0_);_(* \(#,##0\);_(* &quot;-&quot;??_);_(@_)"/>
    <numFmt numFmtId="194" formatCode="_(\€* #,##0.00_);_(\€* \(#,##0.00\);_(\€* &quot;  - &quot;_);_(@_)"/>
    <numFmt numFmtId="195" formatCode="[$€-2]\ #,##0.00"/>
    <numFmt numFmtId="196" formatCode="d\-m\-yyyy"/>
    <numFmt numFmtId="197" formatCode="d\-m\-yyyy\ h:mm"/>
    <numFmt numFmtId="198" formatCode="&quot;€ &quot;#,##0.00_);[Red]&quot;€ &quot;#,##0.00\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€-2]\ #,##0.00_-"/>
    <numFmt numFmtId="204" formatCode="[$-413]dddd\ d\ mmmm\ yyyy"/>
    <numFmt numFmtId="205" formatCode="[$-413]d\ mmmm\ yyyy;@"/>
    <numFmt numFmtId="206" formatCode="[$-F800]dddd\,\ mmmm\ dd\,\ yyyy"/>
    <numFmt numFmtId="207" formatCode="[$-413]d/mmm/yyyy;@"/>
    <numFmt numFmtId="208" formatCode="dd/mm/yy;@"/>
    <numFmt numFmtId="209" formatCode="d/mm/yy;@"/>
    <numFmt numFmtId="210" formatCode="#,##0.00_-"/>
    <numFmt numFmtId="211" formatCode="[$€-413]\ #,##0.00_-"/>
    <numFmt numFmtId="212" formatCode="[$-409]mmmm\ d\,\ yyyy;@"/>
    <numFmt numFmtId="213" formatCode="&quot;Vrai&quot;;&quot;Vrai&quot;;&quot;Faux&quot;"/>
    <numFmt numFmtId="214" formatCode="&quot;Actif&quot;;&quot;Actif&quot;;&quot;Inactif&quot;"/>
    <numFmt numFmtId="215" formatCode="[$-409]dd\-mmm\-yy;@"/>
    <numFmt numFmtId="216" formatCode="[$-40C]dddd\ d\ mmmm\ yyyy"/>
    <numFmt numFmtId="217" formatCode="[$-40C]d\ mmmm\ yyyy;@"/>
    <numFmt numFmtId="218" formatCode="#,##0.00\ &quot;€&quot;"/>
    <numFmt numFmtId="219" formatCode="#,##0.00\ &quot;€&quot;;[Red]#,##0.00\ &quot;€&quot;"/>
    <numFmt numFmtId="220" formatCode="#,##0.00\ [$€-1]"/>
    <numFmt numFmtId="221" formatCode="0.0%"/>
    <numFmt numFmtId="222" formatCode="#,##0.0000\ [$€-1]"/>
    <numFmt numFmtId="223" formatCode="#,##0.000\ [$€-1]"/>
    <numFmt numFmtId="224" formatCode="[$-809]dd\ mmmm\ yyyy"/>
    <numFmt numFmtId="225" formatCode="#,##0.00\ [$€-40C]"/>
    <numFmt numFmtId="226" formatCode="#,##0.00\ [$€-1];[Red]\-#,##0.00\ [$€-1]"/>
  </numFmts>
  <fonts count="7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20"/>
      <color indexed="55"/>
      <name val="Arial"/>
      <family val="2"/>
    </font>
    <font>
      <sz val="7"/>
      <color indexed="55"/>
      <name val="Arial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8"/>
      <color indexed="55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0"/>
      <name val="Tahoma"/>
      <family val="2"/>
    </font>
    <font>
      <b/>
      <sz val="12"/>
      <color indexed="8"/>
      <name val="Arial"/>
      <family val="2"/>
    </font>
    <font>
      <sz val="7"/>
      <color indexed="22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i/>
      <sz val="9"/>
      <color indexed="54"/>
      <name val="Arial"/>
      <family val="2"/>
    </font>
    <font>
      <b/>
      <i/>
      <sz val="11"/>
      <color indexed="10"/>
      <name val="Arial"/>
      <family val="2"/>
    </font>
    <font>
      <sz val="7"/>
      <color indexed="23"/>
      <name val="Arial Narrow"/>
      <family val="2"/>
    </font>
    <font>
      <sz val="7"/>
      <color indexed="55"/>
      <name val="Arial Narrow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9"/>
      <color theme="7" tint="-0.24997000396251678"/>
      <name val="Arial"/>
      <family val="2"/>
    </font>
    <font>
      <b/>
      <i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4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29">
    <xf numFmtId="0" fontId="0" fillId="0" borderId="0" xfId="0" applyAlignment="1">
      <alignment/>
    </xf>
    <xf numFmtId="0" fontId="1" fillId="33" borderId="0" xfId="53" applyFont="1" applyFill="1" applyAlignment="1">
      <alignment vertical="center"/>
      <protection/>
    </xf>
    <xf numFmtId="0" fontId="1" fillId="33" borderId="0" xfId="53" applyFont="1" applyFill="1" applyAlignment="1">
      <alignment horizontal="left" vertical="center"/>
      <protection/>
    </xf>
    <xf numFmtId="0" fontId="9" fillId="33" borderId="0" xfId="53" applyFont="1" applyFill="1" applyAlignment="1">
      <alignment horizontal="left" vertical="center"/>
      <protection/>
    </xf>
    <xf numFmtId="0" fontId="6" fillId="33" borderId="0" xfId="53" applyFont="1" applyFill="1" applyAlignment="1">
      <alignment vertical="center"/>
      <protection/>
    </xf>
    <xf numFmtId="0" fontId="0" fillId="33" borderId="0" xfId="53" applyFont="1" applyFill="1" applyAlignment="1">
      <alignment horizontal="left" vertical="center"/>
      <protection/>
    </xf>
    <xf numFmtId="0" fontId="0" fillId="33" borderId="0" xfId="54" applyFont="1" applyFill="1" applyBorder="1" applyAlignment="1" applyProtection="1">
      <alignment vertical="center"/>
      <protection/>
    </xf>
    <xf numFmtId="0" fontId="0" fillId="33" borderId="0" xfId="53" applyFont="1" applyFill="1" applyAlignment="1">
      <alignment vertical="center"/>
      <protection/>
    </xf>
    <xf numFmtId="49" fontId="0" fillId="33" borderId="0" xfId="53" applyNumberFormat="1" applyFont="1" applyFill="1" applyAlignment="1">
      <alignment horizontal="left" vertical="center"/>
      <protection/>
    </xf>
    <xf numFmtId="0" fontId="0" fillId="33" borderId="0" xfId="53" applyFont="1" applyFill="1" applyAlignment="1">
      <alignment horizontal="left" vertical="center"/>
      <protection/>
    </xf>
    <xf numFmtId="0" fontId="0" fillId="33" borderId="0" xfId="54" applyFont="1" applyFill="1" applyBorder="1" applyAlignment="1" applyProtection="1">
      <alignment vertical="center"/>
      <protection/>
    </xf>
    <xf numFmtId="0" fontId="9" fillId="33" borderId="0" xfId="53" applyFont="1" applyFill="1" applyBorder="1" applyAlignment="1">
      <alignment horizontal="left" vertical="center"/>
      <protection/>
    </xf>
    <xf numFmtId="0" fontId="9" fillId="33" borderId="0" xfId="53" applyFont="1" applyFill="1" applyAlignment="1">
      <alignment vertical="center"/>
      <protection/>
    </xf>
    <xf numFmtId="0" fontId="9" fillId="33" borderId="0" xfId="53" applyFont="1" applyFill="1" applyAlignment="1">
      <alignment vertical="center" wrapText="1"/>
      <protection/>
    </xf>
    <xf numFmtId="0" fontId="0" fillId="0" borderId="0" xfId="0" applyAlignment="1">
      <alignment vertical="center" wrapText="1"/>
    </xf>
    <xf numFmtId="0" fontId="13" fillId="33" borderId="0" xfId="58" applyFont="1" applyFill="1" applyBorder="1" applyAlignment="1">
      <alignment horizontal="left" vertical="center" wrapText="1"/>
      <protection/>
    </xf>
    <xf numFmtId="0" fontId="67" fillId="33" borderId="0" xfId="53" applyFont="1" applyFill="1" applyAlignment="1">
      <alignment horizontal="center" vertical="center"/>
      <protection/>
    </xf>
    <xf numFmtId="49" fontId="3" fillId="33" borderId="0" xfId="46" applyNumberFormat="1" applyFill="1" applyAlignment="1" applyProtection="1">
      <alignment horizontal="left" vertical="center"/>
      <protection/>
    </xf>
    <xf numFmtId="0" fontId="67" fillId="33" borderId="0" xfId="53" applyFont="1" applyFill="1" applyAlignment="1">
      <alignment vertical="center"/>
      <protection/>
    </xf>
    <xf numFmtId="221" fontId="0" fillId="33" borderId="0" xfId="55" applyNumberFormat="1" applyFont="1" applyFill="1" applyAlignment="1">
      <alignment horizontal="left" vertical="center"/>
    </xf>
    <xf numFmtId="0" fontId="14" fillId="33" borderId="0" xfId="53" applyFont="1" applyFill="1" applyBorder="1" applyAlignment="1">
      <alignment horizontal="left" vertical="center"/>
      <protection/>
    </xf>
    <xf numFmtId="0" fontId="8" fillId="33" borderId="0" xfId="53" applyFont="1" applyFill="1" applyBorder="1" applyAlignment="1">
      <alignment vertical="center" wrapText="1"/>
      <protection/>
    </xf>
    <xf numFmtId="0" fontId="15" fillId="33" borderId="0" xfId="53" applyFont="1" applyFill="1" applyBorder="1" applyAlignment="1">
      <alignment horizontal="left" vertical="center"/>
      <protection/>
    </xf>
    <xf numFmtId="0" fontId="8" fillId="33" borderId="0" xfId="53" applyFont="1" applyFill="1" applyAlignment="1">
      <alignment horizontal="right" vertical="center"/>
      <protection/>
    </xf>
    <xf numFmtId="0" fontId="1" fillId="34" borderId="0" xfId="53" applyFont="1" applyFill="1" applyAlignment="1">
      <alignment vertical="center"/>
      <protection/>
    </xf>
    <xf numFmtId="0" fontId="1" fillId="34" borderId="0" xfId="53" applyFont="1" applyFill="1" applyAlignment="1">
      <alignment horizontal="left" vertical="center"/>
      <protection/>
    </xf>
    <xf numFmtId="0" fontId="0" fillId="33" borderId="0" xfId="53" applyFont="1" applyFill="1" applyBorder="1" applyAlignment="1">
      <alignment vertical="center"/>
      <protection/>
    </xf>
    <xf numFmtId="0" fontId="0" fillId="33" borderId="10" xfId="53" applyFont="1" applyFill="1" applyBorder="1" applyAlignment="1">
      <alignment vertical="center"/>
      <protection/>
    </xf>
    <xf numFmtId="0" fontId="0" fillId="33" borderId="10" xfId="54" applyFont="1" applyFill="1" applyBorder="1" applyAlignment="1" applyProtection="1">
      <alignment vertical="center"/>
      <protection/>
    </xf>
    <xf numFmtId="0" fontId="0" fillId="33" borderId="11" xfId="54" applyFont="1" applyFill="1" applyBorder="1" applyAlignment="1" applyProtection="1">
      <alignment vertical="center"/>
      <protection/>
    </xf>
    <xf numFmtId="0" fontId="0" fillId="33" borderId="12" xfId="54" applyFont="1" applyFill="1" applyBorder="1" applyAlignment="1" applyProtection="1">
      <alignment vertical="center"/>
      <protection/>
    </xf>
    <xf numFmtId="0" fontId="12" fillId="0" borderId="13" xfId="0" applyFont="1" applyBorder="1" applyAlignment="1">
      <alignment vertical="center" wrapText="1"/>
    </xf>
    <xf numFmtId="4" fontId="0" fillId="33" borderId="14" xfId="53" applyNumberFormat="1" applyFont="1" applyFill="1" applyBorder="1" applyAlignment="1">
      <alignment horizontal="left" vertical="center"/>
      <protection/>
    </xf>
    <xf numFmtId="4" fontId="0" fillId="33" borderId="15" xfId="53" applyNumberFormat="1" applyFont="1" applyFill="1" applyBorder="1" applyAlignment="1">
      <alignment horizontal="left" vertical="center"/>
      <protection/>
    </xf>
    <xf numFmtId="4" fontId="0" fillId="33" borderId="13" xfId="53" applyNumberFormat="1" applyFont="1" applyFill="1" applyBorder="1" applyAlignment="1">
      <alignment horizontal="left" vertical="center"/>
      <protection/>
    </xf>
    <xf numFmtId="4" fontId="0" fillId="33" borderId="16" xfId="53" applyNumberFormat="1" applyFont="1" applyFill="1" applyBorder="1" applyAlignment="1">
      <alignment horizontal="left" vertical="center"/>
      <protection/>
    </xf>
    <xf numFmtId="0" fontId="68" fillId="33" borderId="0" xfId="54" applyFont="1" applyFill="1" applyBorder="1" applyAlignment="1" applyProtection="1">
      <alignment horizontal="left" vertical="center"/>
      <protection/>
    </xf>
    <xf numFmtId="4" fontId="13" fillId="33" borderId="0" xfId="58" applyNumberFormat="1" applyFont="1" applyFill="1" applyBorder="1" applyAlignment="1">
      <alignment horizontal="center" vertical="center" wrapText="1"/>
      <protection/>
    </xf>
    <xf numFmtId="4" fontId="1" fillId="33" borderId="0" xfId="53" applyNumberFormat="1" applyFont="1" applyFill="1" applyAlignment="1">
      <alignment horizontal="center" vertical="center"/>
      <protection/>
    </xf>
    <xf numFmtId="4" fontId="14" fillId="33" borderId="0" xfId="53" applyNumberFormat="1" applyFont="1" applyFill="1" applyBorder="1" applyAlignment="1">
      <alignment horizontal="center" vertical="center"/>
      <protection/>
    </xf>
    <xf numFmtId="4" fontId="8" fillId="33" borderId="0" xfId="53" applyNumberFormat="1" applyFont="1" applyFill="1" applyBorder="1" applyAlignment="1">
      <alignment horizontal="center" vertical="center"/>
      <protection/>
    </xf>
    <xf numFmtId="4" fontId="15" fillId="33" borderId="0" xfId="53" applyNumberFormat="1" applyFont="1" applyFill="1" applyBorder="1" applyAlignment="1">
      <alignment horizontal="center" vertical="center"/>
      <protection/>
    </xf>
    <xf numFmtId="0" fontId="19" fillId="0" borderId="17" xfId="58" applyFont="1" applyFill="1" applyBorder="1" applyAlignment="1">
      <alignment horizontal="center" vertical="center" wrapText="1"/>
      <protection/>
    </xf>
    <xf numFmtId="0" fontId="19" fillId="0" borderId="18" xfId="58" applyFont="1" applyFill="1" applyBorder="1" applyAlignment="1">
      <alignment horizontal="center" vertical="center" wrapText="1"/>
      <protection/>
    </xf>
    <xf numFmtId="0" fontId="16" fillId="0" borderId="18" xfId="58" applyFont="1" applyFill="1" applyBorder="1" applyAlignment="1">
      <alignment horizontal="center" vertical="center" wrapText="1"/>
      <protection/>
    </xf>
    <xf numFmtId="4" fontId="19" fillId="0" borderId="19" xfId="58" applyNumberFormat="1" applyFont="1" applyFill="1" applyBorder="1" applyAlignment="1">
      <alignment horizontal="center" vertical="center" wrapText="1"/>
      <protection/>
    </xf>
    <xf numFmtId="4" fontId="69" fillId="33" borderId="0" xfId="53" applyNumberFormat="1" applyFont="1" applyFill="1" applyAlignment="1">
      <alignment horizontal="center" vertical="center"/>
      <protection/>
    </xf>
    <xf numFmtId="0" fontId="16" fillId="33" borderId="20" xfId="53" applyFont="1" applyFill="1" applyBorder="1" applyAlignment="1">
      <alignment vertical="center"/>
      <protection/>
    </xf>
    <xf numFmtId="0" fontId="16" fillId="33" borderId="21" xfId="53" applyFont="1" applyFill="1" applyBorder="1" applyAlignment="1">
      <alignment vertical="center"/>
      <protection/>
    </xf>
    <xf numFmtId="4" fontId="0" fillId="33" borderId="0" xfId="53" applyNumberFormat="1" applyFont="1" applyFill="1" applyAlignment="1">
      <alignment horizontal="center" vertical="center"/>
      <protection/>
    </xf>
    <xf numFmtId="4" fontId="0" fillId="33" borderId="0" xfId="53" applyNumberFormat="1" applyFont="1" applyFill="1" applyAlignment="1">
      <alignment horizontal="center" vertical="center"/>
      <protection/>
    </xf>
    <xf numFmtId="4" fontId="0" fillId="33" borderId="0" xfId="55" applyNumberFormat="1" applyFont="1" applyFill="1" applyAlignment="1">
      <alignment horizontal="center" vertical="center"/>
    </xf>
    <xf numFmtId="4" fontId="8" fillId="33" borderId="0" xfId="53" applyNumberFormat="1" applyFont="1" applyFill="1" applyBorder="1" applyAlignment="1">
      <alignment horizontal="center" vertical="center" wrapText="1"/>
      <protection/>
    </xf>
    <xf numFmtId="0" fontId="17" fillId="33" borderId="0" xfId="53" applyFont="1" applyFill="1" applyAlignment="1">
      <alignment vertical="center"/>
      <protection/>
    </xf>
    <xf numFmtId="0" fontId="17" fillId="33" borderId="0" xfId="53" applyFont="1" applyFill="1" applyAlignment="1">
      <alignment horizontal="left" vertical="center"/>
      <protection/>
    </xf>
    <xf numFmtId="4" fontId="17" fillId="33" borderId="0" xfId="53" applyNumberFormat="1" applyFont="1" applyFill="1" applyAlignment="1">
      <alignment horizontal="center" vertical="center"/>
      <protection/>
    </xf>
    <xf numFmtId="0" fontId="16" fillId="34" borderId="0" xfId="53" applyFont="1" applyFill="1" applyAlignment="1">
      <alignment horizontal="center" vertical="center" wrapText="1"/>
      <protection/>
    </xf>
    <xf numFmtId="0" fontId="16" fillId="34" borderId="0" xfId="53" applyFont="1" applyFill="1" applyAlignment="1">
      <alignment horizontal="center" vertical="center"/>
      <protection/>
    </xf>
    <xf numFmtId="0" fontId="17" fillId="0" borderId="22" xfId="58" applyFont="1" applyFill="1" applyBorder="1" applyAlignment="1">
      <alignment horizontal="center" vertical="center" wrapText="1"/>
      <protection/>
    </xf>
    <xf numFmtId="0" fontId="16" fillId="0" borderId="22" xfId="53" applyFont="1" applyFill="1" applyBorder="1" applyAlignment="1">
      <alignment horizontal="left" vertical="center" wrapText="1"/>
      <protection/>
    </xf>
    <xf numFmtId="0" fontId="16" fillId="0" borderId="0" xfId="53" applyFont="1" applyFill="1" applyAlignment="1">
      <alignment horizontal="center" vertical="center"/>
      <protection/>
    </xf>
    <xf numFmtId="0" fontId="16" fillId="33" borderId="0" xfId="53" applyFont="1" applyFill="1" applyBorder="1" applyAlignment="1">
      <alignment horizontal="center" vertical="center"/>
      <protection/>
    </xf>
    <xf numFmtId="0" fontId="23" fillId="33" borderId="0" xfId="53" applyFont="1" applyFill="1" applyBorder="1" applyAlignment="1">
      <alignment horizontal="left" vertical="center"/>
      <protection/>
    </xf>
    <xf numFmtId="225" fontId="19" fillId="33" borderId="22" xfId="58" applyNumberFormat="1" applyFont="1" applyFill="1" applyBorder="1" applyAlignment="1">
      <alignment horizontal="center" vertical="center" wrapText="1"/>
      <protection/>
    </xf>
    <xf numFmtId="225" fontId="16" fillId="0" borderId="23" xfId="58" applyNumberFormat="1" applyFont="1" applyFill="1" applyBorder="1" applyAlignment="1">
      <alignment horizontal="center" vertical="center"/>
      <protection/>
    </xf>
    <xf numFmtId="0" fontId="1" fillId="33" borderId="0" xfId="53" applyFont="1" applyFill="1" applyBorder="1">
      <alignment/>
      <protection/>
    </xf>
    <xf numFmtId="220" fontId="1" fillId="33" borderId="0" xfId="53" applyNumberFormat="1" applyFont="1" applyFill="1">
      <alignment/>
      <protection/>
    </xf>
    <xf numFmtId="0" fontId="1" fillId="33" borderId="0" xfId="53" applyFont="1" applyFill="1" applyBorder="1" applyAlignment="1">
      <alignment/>
      <protection/>
    </xf>
    <xf numFmtId="220" fontId="1" fillId="33" borderId="0" xfId="53" applyNumberFormat="1" applyFont="1" applyFill="1" applyAlignment="1">
      <alignment/>
      <protection/>
    </xf>
    <xf numFmtId="0" fontId="1" fillId="33" borderId="0" xfId="53" applyFont="1" applyFill="1">
      <alignment/>
      <protection/>
    </xf>
    <xf numFmtId="0" fontId="1" fillId="33" borderId="0" xfId="53" applyFont="1" applyFill="1" applyBorder="1" applyAlignment="1">
      <alignment horizontal="left" vertical="center"/>
      <protection/>
    </xf>
    <xf numFmtId="0" fontId="10" fillId="0" borderId="0" xfId="53" applyFont="1" applyFill="1" applyBorder="1" applyAlignment="1">
      <alignment horizontal="left" vertical="center"/>
      <protection/>
    </xf>
    <xf numFmtId="220" fontId="8" fillId="33" borderId="0" xfId="58" applyNumberFormat="1" applyFont="1" applyFill="1" applyBorder="1" applyAlignment="1">
      <alignment horizontal="center" vertical="center" wrapText="1"/>
      <protection/>
    </xf>
    <xf numFmtId="0" fontId="9" fillId="33" borderId="0" xfId="53" applyFont="1" applyFill="1" applyAlignment="1">
      <alignment horizontal="left"/>
      <protection/>
    </xf>
    <xf numFmtId="0" fontId="19" fillId="33" borderId="22" xfId="58" applyFont="1" applyFill="1" applyBorder="1" applyAlignment="1">
      <alignment horizontal="center" vertical="center" wrapText="1"/>
      <protection/>
    </xf>
    <xf numFmtId="0" fontId="17" fillId="33" borderId="0" xfId="53" applyFont="1" applyFill="1" applyBorder="1" applyAlignment="1">
      <alignment vertical="center"/>
      <protection/>
    </xf>
    <xf numFmtId="220" fontId="19" fillId="0" borderId="22" xfId="58" applyNumberFormat="1" applyFont="1" applyFill="1" applyBorder="1" applyAlignment="1">
      <alignment horizontal="center" vertical="center"/>
      <protection/>
    </xf>
    <xf numFmtId="220" fontId="17" fillId="33" borderId="0" xfId="53" applyNumberFormat="1" applyFont="1" applyFill="1" applyAlignment="1">
      <alignment vertical="center"/>
      <protection/>
    </xf>
    <xf numFmtId="0" fontId="24" fillId="33" borderId="0" xfId="53" applyFont="1" applyFill="1" applyBorder="1" applyAlignment="1">
      <alignment horizontal="left" vertical="center"/>
      <protection/>
    </xf>
    <xf numFmtId="0" fontId="23" fillId="33" borderId="0" xfId="53" applyFont="1" applyFill="1" applyAlignment="1">
      <alignment vertical="center"/>
      <protection/>
    </xf>
    <xf numFmtId="220" fontId="17" fillId="33" borderId="24" xfId="58" applyNumberFormat="1" applyFont="1" applyFill="1" applyBorder="1" applyAlignment="1">
      <alignment horizontal="center" vertical="center" wrapText="1"/>
      <protection/>
    </xf>
    <xf numFmtId="218" fontId="16" fillId="0" borderId="22" xfId="58" applyNumberFormat="1" applyFont="1" applyFill="1" applyBorder="1" applyAlignment="1">
      <alignment horizontal="center" vertical="center"/>
      <protection/>
    </xf>
    <xf numFmtId="220" fontId="19" fillId="33" borderId="22" xfId="0" applyNumberFormat="1" applyFont="1" applyFill="1" applyBorder="1" applyAlignment="1">
      <alignment horizontal="center" vertical="center"/>
    </xf>
    <xf numFmtId="0" fontId="16" fillId="0" borderId="25" xfId="58" applyFont="1" applyFill="1" applyBorder="1" applyAlignment="1">
      <alignment horizontal="center" vertical="center"/>
      <protection/>
    </xf>
    <xf numFmtId="217" fontId="16" fillId="33" borderId="16" xfId="53" applyNumberFormat="1" applyFont="1" applyFill="1" applyBorder="1" applyAlignment="1">
      <alignment horizontal="left" vertical="center"/>
      <protection/>
    </xf>
    <xf numFmtId="0" fontId="5" fillId="33" borderId="0" xfId="53" applyFont="1" applyFill="1" applyAlignment="1">
      <alignment horizontal="center" vertical="center"/>
      <protection/>
    </xf>
    <xf numFmtId="0" fontId="5" fillId="33" borderId="0" xfId="53" applyFont="1" applyFill="1" applyBorder="1" applyAlignment="1">
      <alignment horizontal="center" vertical="center"/>
      <protection/>
    </xf>
    <xf numFmtId="0" fontId="16" fillId="33" borderId="21" xfId="53" applyFont="1" applyFill="1" applyBorder="1" applyAlignment="1">
      <alignment vertical="center"/>
      <protection/>
    </xf>
    <xf numFmtId="0" fontId="16" fillId="33" borderId="20" xfId="53" applyFont="1" applyFill="1" applyBorder="1" applyAlignment="1">
      <alignment vertical="center"/>
      <protection/>
    </xf>
    <xf numFmtId="0" fontId="9" fillId="33" borderId="0" xfId="53" applyFont="1" applyFill="1" applyAlignment="1">
      <alignment vertical="center" wrapText="1"/>
      <protection/>
    </xf>
    <xf numFmtId="0" fontId="0" fillId="0" borderId="0" xfId="0" applyAlignment="1">
      <alignment vertical="center" wrapText="1"/>
    </xf>
    <xf numFmtId="0" fontId="11" fillId="33" borderId="0" xfId="54" applyFont="1" applyFill="1" applyBorder="1" applyAlignment="1" applyProtection="1">
      <alignment vertical="center"/>
      <protection/>
    </xf>
    <xf numFmtId="0" fontId="0" fillId="33" borderId="0" xfId="53" applyFont="1" applyFill="1" applyAlignment="1">
      <alignment vertical="center"/>
      <protection/>
    </xf>
    <xf numFmtId="0" fontId="9" fillId="33" borderId="0" xfId="53" applyFont="1" applyFill="1" applyAlignment="1">
      <alignment horizontal="left" vertical="center"/>
      <protection/>
    </xf>
    <xf numFmtId="0" fontId="16" fillId="33" borderId="26" xfId="54" applyFont="1" applyFill="1" applyBorder="1" applyAlignment="1" applyProtection="1">
      <alignment vertical="center"/>
      <protection/>
    </xf>
    <xf numFmtId="0" fontId="16" fillId="33" borderId="27" xfId="54" applyFont="1" applyFill="1" applyBorder="1" applyAlignment="1" applyProtection="1">
      <alignment vertical="center"/>
      <protection/>
    </xf>
    <xf numFmtId="0" fontId="17" fillId="0" borderId="15" xfId="0" applyFont="1" applyBorder="1" applyAlignment="1">
      <alignment vertical="center"/>
    </xf>
    <xf numFmtId="49" fontId="20" fillId="33" borderId="21" xfId="53" applyNumberFormat="1" applyFont="1" applyFill="1" applyBorder="1" applyAlignment="1">
      <alignment horizontal="center"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6" fillId="33" borderId="0" xfId="53" applyFont="1" applyFill="1" applyAlignment="1">
      <alignment horizontal="left" vertical="center"/>
      <protection/>
    </xf>
    <xf numFmtId="0" fontId="70" fillId="33" borderId="0" xfId="54" applyFont="1" applyFill="1" applyBorder="1" applyAlignment="1" applyProtection="1">
      <alignment horizontal="left"/>
      <protection/>
    </xf>
    <xf numFmtId="0" fontId="0" fillId="33" borderId="26" xfId="53" applyFont="1" applyFill="1" applyBorder="1" applyAlignment="1">
      <alignment vertical="center"/>
      <protection/>
    </xf>
    <xf numFmtId="0" fontId="0" fillId="33" borderId="27" xfId="53" applyFont="1" applyFill="1" applyBorder="1" applyAlignment="1">
      <alignment vertical="center"/>
      <protection/>
    </xf>
    <xf numFmtId="0" fontId="16" fillId="33" borderId="21" xfId="54" applyFont="1" applyFill="1" applyBorder="1" applyAlignment="1" applyProtection="1">
      <alignment vertical="center"/>
      <protection/>
    </xf>
    <xf numFmtId="0" fontId="16" fillId="33" borderId="20" xfId="54" applyFont="1" applyFill="1" applyBorder="1" applyAlignment="1" applyProtection="1">
      <alignment vertical="center"/>
      <protection/>
    </xf>
    <xf numFmtId="0" fontId="0" fillId="33" borderId="10" xfId="54" applyFont="1" applyFill="1" applyBorder="1" applyAlignment="1" applyProtection="1">
      <alignment vertical="center"/>
      <protection/>
    </xf>
    <xf numFmtId="0" fontId="0" fillId="33" borderId="0" xfId="54" applyFont="1" applyFill="1" applyBorder="1" applyAlignment="1" applyProtection="1">
      <alignment vertical="center"/>
      <protection/>
    </xf>
    <xf numFmtId="0" fontId="19" fillId="33" borderId="0" xfId="58" applyFont="1" applyFill="1" applyBorder="1" applyAlignment="1">
      <alignment horizontal="center" vertical="center" wrapText="1"/>
      <protection/>
    </xf>
    <xf numFmtId="225" fontId="19" fillId="33" borderId="0" xfId="58" applyNumberFormat="1" applyFont="1" applyFill="1" applyBorder="1" applyAlignment="1">
      <alignment horizontal="center" vertical="center" wrapText="1"/>
      <protection/>
    </xf>
    <xf numFmtId="220" fontId="19" fillId="33" borderId="0" xfId="0" applyNumberFormat="1" applyFont="1" applyFill="1" applyBorder="1" applyAlignment="1">
      <alignment horizontal="center" vertical="center"/>
    </xf>
    <xf numFmtId="0" fontId="47" fillId="33" borderId="0" xfId="53" applyFont="1" applyFill="1" applyBorder="1" applyAlignment="1">
      <alignment horizontal="left" vertical="center" wrapText="1"/>
      <protection/>
    </xf>
    <xf numFmtId="0" fontId="47" fillId="33" borderId="0" xfId="53" applyFont="1" applyFill="1" applyBorder="1" applyAlignment="1">
      <alignment horizontal="left" vertical="center"/>
      <protection/>
    </xf>
    <xf numFmtId="0" fontId="48" fillId="35" borderId="28" xfId="58" applyFont="1" applyFill="1" applyBorder="1" applyAlignment="1">
      <alignment horizontal="center" vertical="center" wrapText="1"/>
      <protection/>
    </xf>
    <xf numFmtId="0" fontId="48" fillId="35" borderId="29" xfId="58" applyFont="1" applyFill="1" applyBorder="1" applyAlignment="1">
      <alignment horizontal="center" vertical="center" wrapText="1"/>
      <protection/>
    </xf>
    <xf numFmtId="0" fontId="0" fillId="0" borderId="22" xfId="58" applyFont="1" applyFill="1" applyBorder="1" applyAlignment="1">
      <alignment horizontal="center" vertical="center" wrapText="1"/>
      <protection/>
    </xf>
    <xf numFmtId="226" fontId="49" fillId="0" borderId="22" xfId="53" applyNumberFormat="1" applyFont="1" applyFill="1" applyBorder="1" applyAlignment="1">
      <alignment horizontal="center" vertical="center" wrapText="1"/>
      <protection/>
    </xf>
    <xf numFmtId="0" fontId="0" fillId="0" borderId="30" xfId="58" applyFont="1" applyFill="1" applyBorder="1" applyAlignment="1">
      <alignment horizontal="center" vertical="center" wrapText="1"/>
      <protection/>
    </xf>
    <xf numFmtId="226" fontId="49" fillId="0" borderId="30" xfId="53" applyNumberFormat="1" applyFont="1" applyFill="1" applyBorder="1" applyAlignment="1">
      <alignment horizontal="center" vertical="center" wrapText="1"/>
      <protection/>
    </xf>
    <xf numFmtId="0" fontId="0" fillId="0" borderId="31" xfId="58" applyFont="1" applyFill="1" applyBorder="1" applyAlignment="1">
      <alignment horizontal="center" vertical="center" wrapText="1"/>
      <protection/>
    </xf>
    <xf numFmtId="226" fontId="49" fillId="0" borderId="31" xfId="53" applyNumberFormat="1" applyFont="1" applyFill="1" applyBorder="1" applyAlignment="1">
      <alignment horizontal="center" vertical="center" wrapText="1"/>
      <protection/>
    </xf>
    <xf numFmtId="0" fontId="49" fillId="0" borderId="31" xfId="53" applyFont="1" applyFill="1" applyBorder="1" applyAlignment="1">
      <alignment horizontal="center" vertical="center" wrapText="1"/>
      <protection/>
    </xf>
    <xf numFmtId="0" fontId="0" fillId="0" borderId="32" xfId="58" applyFont="1" applyFill="1" applyBorder="1" applyAlignment="1">
      <alignment horizontal="center" vertical="center" wrapText="1"/>
      <protection/>
    </xf>
    <xf numFmtId="0" fontId="49" fillId="0" borderId="32" xfId="53" applyFont="1" applyFill="1" applyBorder="1" applyAlignment="1">
      <alignment horizontal="center" vertical="center" wrapText="1"/>
      <protection/>
    </xf>
    <xf numFmtId="0" fontId="0" fillId="0" borderId="33" xfId="58" applyFont="1" applyFill="1" applyBorder="1" applyAlignment="1">
      <alignment horizontal="center" vertical="center" wrapText="1"/>
      <protection/>
    </xf>
    <xf numFmtId="0" fontId="49" fillId="0" borderId="33" xfId="53" applyFont="1" applyFill="1" applyBorder="1" applyAlignment="1">
      <alignment horizontal="center" vertical="center" wrapText="1"/>
      <protection/>
    </xf>
    <xf numFmtId="0" fontId="49" fillId="0" borderId="22" xfId="53" applyFont="1" applyFill="1" applyBorder="1" applyAlignment="1">
      <alignment horizontal="center" vertical="center" wrapText="1"/>
      <protection/>
    </xf>
    <xf numFmtId="0" fontId="47" fillId="33" borderId="0" xfId="54" applyFont="1" applyFill="1" applyBorder="1" applyAlignment="1" applyProtection="1">
      <alignment vertical="center"/>
      <protection/>
    </xf>
    <xf numFmtId="0" fontId="47" fillId="33" borderId="10" xfId="54" applyFont="1" applyFill="1" applyBorder="1" applyAlignment="1" applyProtection="1">
      <alignment vertical="center"/>
      <protection/>
    </xf>
  </cellXfs>
  <cellStyles count="53">
    <cellStyle name="Normal" xfId="0"/>
    <cellStyle name="&#10;&#10;JournalTemplate=C:\COMFO\CTALK\JOURSTD.TPL&#10;&#10;LbStateAddress=3 3 0 251 1 89 2 311&#10;&#10;LbStateJou" xfId="15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40 % - Accent1" xfId="22"/>
    <cellStyle name="40 % - Accent2" xfId="23"/>
    <cellStyle name="40 % - Accent3" xfId="24"/>
    <cellStyle name="40 % - Accent4" xfId="25"/>
    <cellStyle name="40 % - Accent5" xfId="26"/>
    <cellStyle name="40 % - Accent6" xfId="27"/>
    <cellStyle name="60 % - Accent1" xfId="28"/>
    <cellStyle name="60 % - Accent2" xfId="29"/>
    <cellStyle name="60 % - Accent3" xfId="30"/>
    <cellStyle name="60 % - Accent4" xfId="31"/>
    <cellStyle name="60 % - Accent5" xfId="32"/>
    <cellStyle name="60 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Quote Template NL1" xfId="53"/>
    <cellStyle name="Normal_Templates3" xfId="54"/>
    <cellStyle name="Percent" xfId="55"/>
    <cellStyle name="Satisfaisant" xfId="56"/>
    <cellStyle name="Sortie" xfId="57"/>
    <cellStyle name="Standard_Fulfillment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2181225</xdr:colOff>
      <xdr:row>0</xdr:row>
      <xdr:rowOff>0</xdr:rowOff>
    </xdr:from>
    <xdr:to>
      <xdr:col>9</xdr:col>
      <xdr:colOff>9525</xdr:colOff>
      <xdr:row>9</xdr:row>
      <xdr:rowOff>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4724400" y="0"/>
          <a:ext cx="75819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808080"/>
              </a:solidFill>
              <a:latin typeface="Arial Narrow"/>
              <a:ea typeface="Arial Narrow"/>
              <a:cs typeface="Arial Narrow"/>
            </a:rPr>
            <a:t>Insight Technology Solutions</a:t>
          </a:r>
          <a:r>
            <a:rPr lang="en-US" cap="none" sz="700" b="0" i="0" u="none" baseline="0">
              <a:solidFill>
                <a:srgbClr val="969696"/>
              </a:solidFill>
              <a:latin typeface="Arial Narrow"/>
              <a:ea typeface="Arial Narrow"/>
              <a:cs typeface="Arial Narrow"/>
            </a:rPr>
            <a:t>                           Phone        01 30 67 25 52
</a:t>
          </a:r>
          <a:r>
            <a:rPr lang="en-US" cap="none" sz="700" b="0" i="0" u="none" baseline="0">
              <a:solidFill>
                <a:srgbClr val="969696"/>
              </a:solidFill>
              <a:latin typeface="Arial Narrow"/>
              <a:ea typeface="Arial Narrow"/>
              <a:cs typeface="Arial Narrow"/>
            </a:rPr>
            <a:t>6 avenue Morane Saulnier                               Fax            01 30 67 29 39
</a:t>
          </a:r>
          <a:r>
            <a:rPr lang="en-US" cap="none" sz="700" b="0" i="0" u="none" baseline="0">
              <a:solidFill>
                <a:srgbClr val="969696"/>
              </a:solidFill>
              <a:latin typeface="Arial Narrow"/>
              <a:ea typeface="Arial Narrow"/>
              <a:cs typeface="Arial Narrow"/>
            </a:rPr>
            <a:t>78140 Vélizy 
</a:t>
          </a:r>
          <a:r>
            <a:rPr lang="en-US" cap="none" sz="700" b="0" i="0" u="none" baseline="0">
              <a:solidFill>
                <a:srgbClr val="969696"/>
              </a:solidFill>
              <a:latin typeface="Arial Narrow"/>
              <a:ea typeface="Arial Narrow"/>
              <a:cs typeface="Arial Narrow"/>
            </a:rPr>
            <a:t>www.fr.insight.com  -  Siret 397 888 330 00040</a:t>
          </a:r>
          <a:r>
            <a:rPr lang="en-US" cap="none" sz="700" b="0" i="0" u="none" baseline="0">
              <a:solidFill>
                <a:srgbClr val="80808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1</xdr:col>
      <xdr:colOff>19050</xdr:colOff>
      <xdr:row>0</xdr:row>
      <xdr:rowOff>47625</xdr:rowOff>
    </xdr:from>
    <xdr:to>
      <xdr:col>3</xdr:col>
      <xdr:colOff>57150</xdr:colOff>
      <xdr:row>8</xdr:row>
      <xdr:rowOff>19050</xdr:rowOff>
    </xdr:to>
    <xdr:pic>
      <xdr:nvPicPr>
        <xdr:cNvPr id="2" name="Picture 24" descr="Insight_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24193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1</xdr:row>
      <xdr:rowOff>38100</xdr:rowOff>
    </xdr:from>
    <xdr:to>
      <xdr:col>3</xdr:col>
      <xdr:colOff>2000250</xdr:colOff>
      <xdr:row>5</xdr:row>
      <xdr:rowOff>133350</xdr:rowOff>
    </xdr:to>
    <xdr:pic>
      <xdr:nvPicPr>
        <xdr:cNvPr id="3" name="Picture 25" descr="Insight publi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180975"/>
          <a:ext cx="1781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LIENTS\Global%20Accounts\Philips\Citrix\CELP%20Configurator%2022.0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"/>
      <sheetName val="StaticData"/>
      <sheetName val="DynamicData"/>
    </sheetNames>
    <sheetDataSet>
      <sheetData sheetId="2">
        <row r="3">
          <cell r="N3" t="str">
            <v>MF XPs 1.0 Connection with 1-year Subscription (Multi-lingual - Universal) - per user</v>
          </cell>
          <cell r="O3" t="str">
            <v>EW2</v>
          </cell>
          <cell r="Q3" t="str">
            <v>PCLS0001</v>
          </cell>
          <cell r="R3" t="str">
            <v>PCLS0001</v>
          </cell>
          <cell r="S3">
            <v>2.9</v>
          </cell>
          <cell r="T3">
            <v>0</v>
          </cell>
          <cell r="U3">
            <v>290</v>
          </cell>
          <cell r="V3">
            <v>0</v>
          </cell>
          <cell r="W3">
            <v>0</v>
          </cell>
          <cell r="X3">
            <v>290</v>
          </cell>
          <cell r="Y3" t="str">
            <v>Y</v>
          </cell>
          <cell r="Z3" t="str">
            <v>N</v>
          </cell>
        </row>
        <row r="4">
          <cell r="N4" t="str">
            <v>MF XPa 1.0 Connection with 1-year Subscription (Multi-lingual - Universal) - per user</v>
          </cell>
          <cell r="O4" t="str">
            <v>EW2</v>
          </cell>
          <cell r="Q4" t="str">
            <v>PCLA0001</v>
          </cell>
          <cell r="R4" t="str">
            <v>PCLA0001</v>
          </cell>
          <cell r="S4">
            <v>3.45</v>
          </cell>
          <cell r="T4">
            <v>0</v>
          </cell>
          <cell r="U4">
            <v>345</v>
          </cell>
          <cell r="V4">
            <v>0</v>
          </cell>
          <cell r="W4">
            <v>0</v>
          </cell>
          <cell r="X4">
            <v>345</v>
          </cell>
          <cell r="Y4" t="str">
            <v>Y</v>
          </cell>
          <cell r="Z4" t="str">
            <v>N</v>
          </cell>
        </row>
        <row r="5">
          <cell r="N5" t="str">
            <v>MF XPe 1.0 Connection with 1-year Subscription (Multi-lingual - Universal) - per user</v>
          </cell>
          <cell r="O5" t="str">
            <v>EW2</v>
          </cell>
          <cell r="Q5" t="str">
            <v>PCLE0001</v>
          </cell>
          <cell r="R5" t="str">
            <v>PCLE0001</v>
          </cell>
          <cell r="S5">
            <v>4</v>
          </cell>
          <cell r="T5">
            <v>0</v>
          </cell>
          <cell r="U5">
            <v>400</v>
          </cell>
          <cell r="V5">
            <v>0</v>
          </cell>
          <cell r="W5">
            <v>0</v>
          </cell>
          <cell r="X5">
            <v>400</v>
          </cell>
          <cell r="Y5" t="str">
            <v>Y</v>
          </cell>
          <cell r="Z5" t="str">
            <v>N</v>
          </cell>
        </row>
        <row r="6">
          <cell r="N6" t="str">
            <v>MF XPs 1.0 To XPa 1.0 Connection Upgrade with 1-year Subscription (Multi-lingual - Universal) - per user</v>
          </cell>
          <cell r="O6" t="str">
            <v>EW2</v>
          </cell>
          <cell r="Q6" t="str">
            <v>PCL20001</v>
          </cell>
          <cell r="R6" t="str">
            <v>PCL20001</v>
          </cell>
          <cell r="S6">
            <v>1</v>
          </cell>
          <cell r="T6">
            <v>0</v>
          </cell>
          <cell r="U6">
            <v>100</v>
          </cell>
          <cell r="V6">
            <v>0</v>
          </cell>
          <cell r="W6">
            <v>0</v>
          </cell>
          <cell r="X6">
            <v>100</v>
          </cell>
          <cell r="Y6" t="str">
            <v>Y</v>
          </cell>
          <cell r="Z6" t="str">
            <v>N</v>
          </cell>
        </row>
        <row r="7">
          <cell r="N7" t="str">
            <v>MF XPs 1.0 To XPe 1.0 Connection Upgrade with 1-year Subscription (Multi-lingual - Universal) - per user</v>
          </cell>
          <cell r="O7" t="str">
            <v>EW2</v>
          </cell>
          <cell r="Q7" t="str">
            <v>PCL30001</v>
          </cell>
          <cell r="R7" t="str">
            <v>PCL30001</v>
          </cell>
          <cell r="S7">
            <v>1.6</v>
          </cell>
          <cell r="T7">
            <v>0</v>
          </cell>
          <cell r="U7">
            <v>160</v>
          </cell>
          <cell r="V7">
            <v>0</v>
          </cell>
          <cell r="W7">
            <v>0</v>
          </cell>
          <cell r="X7">
            <v>160</v>
          </cell>
          <cell r="Y7" t="str">
            <v>Y</v>
          </cell>
          <cell r="Z7" t="str">
            <v>N</v>
          </cell>
        </row>
        <row r="8">
          <cell r="N8" t="str">
            <v>MF XPa 1.0 To XPe 1.0 Connection Upgrade with 1-year Subscription (Multi-lingual - Universal) - per user</v>
          </cell>
          <cell r="O8" t="str">
            <v>EW2</v>
          </cell>
          <cell r="Q8" t="str">
            <v>PCL40001</v>
          </cell>
          <cell r="R8" t="str">
            <v>PCL40001</v>
          </cell>
          <cell r="S8">
            <v>1.05</v>
          </cell>
          <cell r="T8">
            <v>0</v>
          </cell>
          <cell r="U8">
            <v>105</v>
          </cell>
          <cell r="V8">
            <v>0</v>
          </cell>
          <cell r="W8">
            <v>0</v>
          </cell>
          <cell r="X8">
            <v>105</v>
          </cell>
          <cell r="Y8" t="str">
            <v>Y</v>
          </cell>
          <cell r="Z8" t="str">
            <v>N</v>
          </cell>
        </row>
        <row r="9">
          <cell r="N9" t="str">
            <v>MF XPs 1.0 Connection Migration with 1-year Subscription (Multi-lingual - Universal) - per user</v>
          </cell>
          <cell r="O9" t="str">
            <v>EW2</v>
          </cell>
          <cell r="Q9" t="str">
            <v>PCL50001</v>
          </cell>
          <cell r="R9" t="str">
            <v>PCL50001</v>
          </cell>
          <cell r="S9">
            <v>1.65</v>
          </cell>
          <cell r="T9">
            <v>0</v>
          </cell>
          <cell r="U9">
            <v>165</v>
          </cell>
          <cell r="V9">
            <v>0</v>
          </cell>
          <cell r="W9">
            <v>0</v>
          </cell>
          <cell r="X9">
            <v>165</v>
          </cell>
          <cell r="Y9" t="str">
            <v>Y</v>
          </cell>
          <cell r="Z9" t="str">
            <v>N</v>
          </cell>
        </row>
        <row r="10">
          <cell r="N10" t="str">
            <v>MF XPa 1.0 Connection Migration with 1-year Subscription (Multi-lingual - Universal) - per user</v>
          </cell>
          <cell r="O10" t="str">
            <v>EW2</v>
          </cell>
          <cell r="Q10" t="str">
            <v>PCL60001</v>
          </cell>
          <cell r="R10" t="str">
            <v>PCL60001</v>
          </cell>
          <cell r="S10">
            <v>1.95</v>
          </cell>
          <cell r="T10">
            <v>0</v>
          </cell>
          <cell r="U10">
            <v>195</v>
          </cell>
          <cell r="V10">
            <v>0</v>
          </cell>
          <cell r="W10">
            <v>0</v>
          </cell>
          <cell r="X10">
            <v>195</v>
          </cell>
          <cell r="Y10" t="str">
            <v>Y</v>
          </cell>
          <cell r="Z10" t="str">
            <v>N</v>
          </cell>
        </row>
        <row r="11">
          <cell r="N11" t="str">
            <v>MF XPe 1.0 Connection Migration with 1-year Subscription (Multi-lingual - Universal) - per user</v>
          </cell>
          <cell r="O11" t="str">
            <v>EW2</v>
          </cell>
          <cell r="Q11" t="str">
            <v>PCL70001</v>
          </cell>
          <cell r="R11" t="str">
            <v>PCL70001</v>
          </cell>
          <cell r="S11">
            <v>2.25</v>
          </cell>
          <cell r="T11">
            <v>0</v>
          </cell>
          <cell r="U11">
            <v>225</v>
          </cell>
          <cell r="V11">
            <v>0</v>
          </cell>
          <cell r="W11">
            <v>0</v>
          </cell>
          <cell r="X11">
            <v>225</v>
          </cell>
          <cell r="Y11" t="str">
            <v>Y</v>
          </cell>
          <cell r="Z11" t="str">
            <v>N</v>
          </cell>
        </row>
        <row r="12">
          <cell r="N12" t="str">
            <v>MF XPs - 1 Year Technical Support per user (Multi-lingual - Universal)</v>
          </cell>
          <cell r="O12" t="str">
            <v>EW3</v>
          </cell>
          <cell r="Q12" t="str">
            <v>7XPS0001</v>
          </cell>
          <cell r="R12" t="str">
            <v>7XPS0001</v>
          </cell>
          <cell r="S12">
            <v>0.28</v>
          </cell>
          <cell r="T12">
            <v>0</v>
          </cell>
          <cell r="U12">
            <v>28</v>
          </cell>
          <cell r="V12">
            <v>14</v>
          </cell>
          <cell r="W12">
            <v>28</v>
          </cell>
          <cell r="X12">
            <v>28</v>
          </cell>
          <cell r="Y12" t="str">
            <v>Y</v>
          </cell>
          <cell r="Z12" t="str">
            <v>N</v>
          </cell>
        </row>
        <row r="13">
          <cell r="N13" t="str">
            <v>MF XPa - 1 Year Technical Support per user (Multi-lingual - Universal)</v>
          </cell>
          <cell r="O13" t="str">
            <v>EW3</v>
          </cell>
          <cell r="Q13" t="str">
            <v>7XPA0001</v>
          </cell>
          <cell r="R13" t="str">
            <v>7XPA0001</v>
          </cell>
          <cell r="S13">
            <v>0.33</v>
          </cell>
          <cell r="T13">
            <v>0</v>
          </cell>
          <cell r="U13">
            <v>33</v>
          </cell>
          <cell r="V13">
            <v>16.5</v>
          </cell>
          <cell r="W13">
            <v>33</v>
          </cell>
          <cell r="X13">
            <v>33</v>
          </cell>
          <cell r="Y13" t="str">
            <v>Y</v>
          </cell>
          <cell r="Z13" t="str">
            <v>N</v>
          </cell>
        </row>
        <row r="14">
          <cell r="N14" t="str">
            <v>MF XPe - 1 Year Technical Support per user (Multi-lingual - Universal)</v>
          </cell>
          <cell r="O14" t="str">
            <v>EW3</v>
          </cell>
          <cell r="Q14" t="str">
            <v>7XPE0001</v>
          </cell>
          <cell r="R14" t="str">
            <v>7XPE0001</v>
          </cell>
          <cell r="S14">
            <v>0.38</v>
          </cell>
          <cell r="T14">
            <v>0</v>
          </cell>
          <cell r="U14">
            <v>38</v>
          </cell>
          <cell r="V14">
            <v>19</v>
          </cell>
          <cell r="W14">
            <v>38</v>
          </cell>
          <cell r="X14">
            <v>38</v>
          </cell>
          <cell r="Y14" t="str">
            <v>Y</v>
          </cell>
          <cell r="Z14" t="str">
            <v>N</v>
          </cell>
        </row>
        <row r="15">
          <cell r="N15" t="str">
            <v>MF XPs 1.0 Additional 1 Year Subscription At Purchase-Per user (Multi-lingual - Universal)</v>
          </cell>
          <cell r="O15" t="str">
            <v>EW2</v>
          </cell>
          <cell r="Q15" t="str">
            <v>PXPSADD1</v>
          </cell>
          <cell r="R15" t="str">
            <v>PXPSADD1</v>
          </cell>
          <cell r="S15">
            <v>0.4</v>
          </cell>
          <cell r="T15">
            <v>0</v>
          </cell>
          <cell r="U15">
            <v>40</v>
          </cell>
          <cell r="V15">
            <v>0</v>
          </cell>
          <cell r="W15">
            <v>0</v>
          </cell>
          <cell r="X15">
            <v>40</v>
          </cell>
          <cell r="Y15" t="str">
            <v>Y</v>
          </cell>
          <cell r="Z15" t="str">
            <v>N</v>
          </cell>
        </row>
        <row r="16">
          <cell r="N16" t="str">
            <v>MF XPa 1.0 Additional 1 Year Subscription At Purchase-Per user (Multi-lingual - Universal)</v>
          </cell>
          <cell r="O16" t="str">
            <v>EW2</v>
          </cell>
          <cell r="Q16" t="str">
            <v>PXPAADD1</v>
          </cell>
          <cell r="R16" t="str">
            <v>PXPAADD1</v>
          </cell>
          <cell r="S16">
            <v>0.45</v>
          </cell>
          <cell r="T16">
            <v>0</v>
          </cell>
          <cell r="U16">
            <v>45</v>
          </cell>
          <cell r="V16">
            <v>0</v>
          </cell>
          <cell r="W16">
            <v>0</v>
          </cell>
          <cell r="X16">
            <v>45</v>
          </cell>
          <cell r="Y16" t="str">
            <v>Y</v>
          </cell>
          <cell r="Z16" t="str">
            <v>N</v>
          </cell>
        </row>
        <row r="17">
          <cell r="N17" t="str">
            <v>MF XPe 1.0 Additional 1 Year Subscription At Purchase-Per user (Multi-lingual - Universal)</v>
          </cell>
          <cell r="O17" t="str">
            <v>EW2</v>
          </cell>
          <cell r="Q17" t="str">
            <v>PXPEADD1</v>
          </cell>
          <cell r="R17" t="str">
            <v>PXPEADD1</v>
          </cell>
          <cell r="S17">
            <v>0.5</v>
          </cell>
          <cell r="T17">
            <v>0</v>
          </cell>
          <cell r="U17">
            <v>50</v>
          </cell>
          <cell r="V17">
            <v>0</v>
          </cell>
          <cell r="W17">
            <v>0</v>
          </cell>
          <cell r="X17">
            <v>50</v>
          </cell>
          <cell r="Y17" t="str">
            <v>Y</v>
          </cell>
          <cell r="Z17" t="str">
            <v>N</v>
          </cell>
        </row>
        <row r="18">
          <cell r="N18" t="str">
            <v>MF XPs - Technical Support Additional 1 year at Purchase - per-user (Multi-lingual - Universal)</v>
          </cell>
          <cell r="O18" t="str">
            <v>EW3</v>
          </cell>
          <cell r="Q18" t="str">
            <v>7XPS00A1</v>
          </cell>
          <cell r="R18" t="str">
            <v>7XPS00A1</v>
          </cell>
          <cell r="S18">
            <v>0.28</v>
          </cell>
          <cell r="T18">
            <v>0</v>
          </cell>
          <cell r="U18">
            <v>28</v>
          </cell>
          <cell r="V18">
            <v>14</v>
          </cell>
          <cell r="W18">
            <v>28</v>
          </cell>
          <cell r="X18">
            <v>28</v>
          </cell>
          <cell r="Y18" t="str">
            <v>Y</v>
          </cell>
          <cell r="Z18" t="str">
            <v>N</v>
          </cell>
        </row>
        <row r="19">
          <cell r="N19" t="str">
            <v>MF XPa - Technical Support Additional 1 year at Purchase - per-user (Multi-lingual - Universal)</v>
          </cell>
          <cell r="O19" t="str">
            <v>EW3</v>
          </cell>
          <cell r="Q19" t="str">
            <v>7XPA00A1</v>
          </cell>
          <cell r="R19" t="str">
            <v>7XPA00A1</v>
          </cell>
          <cell r="S19">
            <v>0.33</v>
          </cell>
          <cell r="T19">
            <v>0</v>
          </cell>
          <cell r="U19">
            <v>33</v>
          </cell>
          <cell r="V19">
            <v>16.5</v>
          </cell>
          <cell r="W19">
            <v>33</v>
          </cell>
          <cell r="X19">
            <v>33</v>
          </cell>
          <cell r="Y19" t="str">
            <v>Y</v>
          </cell>
          <cell r="Z19" t="str">
            <v>N</v>
          </cell>
        </row>
        <row r="20">
          <cell r="N20" t="str">
            <v>MF XPe - Technical Support Additional 1 year at Purchase - per-user (Multi-lingual - Universal)</v>
          </cell>
          <cell r="O20" t="str">
            <v>EW3</v>
          </cell>
          <cell r="Q20" t="str">
            <v>7XPE00A1</v>
          </cell>
          <cell r="R20" t="str">
            <v>7XPE00A1</v>
          </cell>
          <cell r="S20">
            <v>0.38</v>
          </cell>
          <cell r="T20">
            <v>0</v>
          </cell>
          <cell r="U20">
            <v>38</v>
          </cell>
          <cell r="V20">
            <v>19</v>
          </cell>
          <cell r="W20">
            <v>38</v>
          </cell>
          <cell r="X20">
            <v>38</v>
          </cell>
          <cell r="Y20" t="str">
            <v>Y</v>
          </cell>
          <cell r="Z20" t="str">
            <v>N</v>
          </cell>
        </row>
        <row r="21">
          <cell r="N21" t="str">
            <v>MF XPs 1.0 Migration from Shrink-wrap/CLP without Subscription To ELP with 1-year Subscription - per user (Multi-lingual - Universal)</v>
          </cell>
          <cell r="O21" t="str">
            <v>EW2</v>
          </cell>
          <cell r="Q21" t="str">
            <v>P4LS0001</v>
          </cell>
          <cell r="R21" t="str">
            <v>P4LS0001</v>
          </cell>
          <cell r="S21">
            <v>0.3</v>
          </cell>
          <cell r="T21">
            <v>0</v>
          </cell>
          <cell r="U21">
            <v>30</v>
          </cell>
          <cell r="V21">
            <v>0</v>
          </cell>
          <cell r="W21">
            <v>0</v>
          </cell>
          <cell r="X21">
            <v>30</v>
          </cell>
          <cell r="Y21" t="str">
            <v>N</v>
          </cell>
          <cell r="Z21" t="str">
            <v>N</v>
          </cell>
        </row>
        <row r="22">
          <cell r="N22" t="str">
            <v>MF XPs 1.0 Migration from Shrink-wrap/CLP with Subscription To ELP with 1-year Subscription - per user (Multi-lingual - Universal)</v>
          </cell>
          <cell r="O22" t="str">
            <v>EW2</v>
          </cell>
          <cell r="Q22" t="str">
            <v>P3LS0001</v>
          </cell>
          <cell r="R22" t="str">
            <v>P3LS0001</v>
          </cell>
          <cell r="S22">
            <v>0.15</v>
          </cell>
          <cell r="T22">
            <v>0</v>
          </cell>
          <cell r="U22">
            <v>15</v>
          </cell>
          <cell r="V22">
            <v>0</v>
          </cell>
          <cell r="W22">
            <v>0</v>
          </cell>
          <cell r="X22">
            <v>15</v>
          </cell>
          <cell r="Y22" t="str">
            <v>N</v>
          </cell>
          <cell r="Z22" t="str">
            <v>N</v>
          </cell>
        </row>
        <row r="23">
          <cell r="N23" t="str">
            <v>MF XPe 1.0 Migration from Shrink-wrap/CLP without Subscription To ELP with 1-year Subscription - per user (Multi-lingual - Universal)</v>
          </cell>
          <cell r="O23" t="str">
            <v>EW2</v>
          </cell>
          <cell r="Q23" t="str">
            <v>P4LE0001</v>
          </cell>
          <cell r="R23" t="str">
            <v>P4LE0001</v>
          </cell>
          <cell r="S23">
            <v>0.375</v>
          </cell>
          <cell r="T23">
            <v>0</v>
          </cell>
          <cell r="U23">
            <v>37.5</v>
          </cell>
          <cell r="V23">
            <v>0</v>
          </cell>
          <cell r="W23">
            <v>0</v>
          </cell>
          <cell r="X23">
            <v>37.5</v>
          </cell>
          <cell r="Y23" t="str">
            <v>N</v>
          </cell>
          <cell r="Z23" t="str">
            <v>N</v>
          </cell>
        </row>
        <row r="24">
          <cell r="N24" t="str">
            <v>MF XPe 1.0 Migration from Shrink-wrap/CLP with Subscription To ELP with 1-year Subscription - per user (Multi-lingual - Universal)</v>
          </cell>
          <cell r="O24" t="str">
            <v>EW2</v>
          </cell>
          <cell r="Q24" t="str">
            <v>P3LE0001</v>
          </cell>
          <cell r="R24" t="str">
            <v>P3LE0001</v>
          </cell>
          <cell r="S24">
            <v>0.1875</v>
          </cell>
          <cell r="T24">
            <v>0</v>
          </cell>
          <cell r="U24">
            <v>18.75</v>
          </cell>
          <cell r="V24">
            <v>0</v>
          </cell>
          <cell r="W24">
            <v>0</v>
          </cell>
          <cell r="X24">
            <v>18.75</v>
          </cell>
          <cell r="Y24" t="str">
            <v>N</v>
          </cell>
          <cell r="Z24" t="str">
            <v>N</v>
          </cell>
        </row>
        <row r="25">
          <cell r="N25" t="str">
            <v>MF XPa 1.0 Migration from Shrink-wrap/CLP without Subscription To ELP with 1-year Subscription - per user (Multi-lingual - Universal)</v>
          </cell>
          <cell r="O25" t="str">
            <v>EW2</v>
          </cell>
          <cell r="Q25" t="str">
            <v>P4LA0001</v>
          </cell>
          <cell r="R25" t="str">
            <v>P4LA0001</v>
          </cell>
          <cell r="S25">
            <v>0.3375</v>
          </cell>
          <cell r="T25">
            <v>0</v>
          </cell>
          <cell r="U25">
            <v>33.75</v>
          </cell>
          <cell r="V25">
            <v>0</v>
          </cell>
          <cell r="W25">
            <v>0</v>
          </cell>
          <cell r="X25">
            <v>33.75</v>
          </cell>
          <cell r="Y25" t="str">
            <v>N</v>
          </cell>
          <cell r="Z25" t="str">
            <v>N</v>
          </cell>
        </row>
        <row r="26">
          <cell r="N26" t="str">
            <v>MF XPa 1.0 Migration from Shrink-wrap/CLP with Subscription To ELP with 1-year Subscription - per user (Multi-lingual - Universal)</v>
          </cell>
          <cell r="O26" t="str">
            <v>EW2</v>
          </cell>
          <cell r="Q26" t="str">
            <v>P3LA0001</v>
          </cell>
          <cell r="R26" t="str">
            <v>P3LA0001</v>
          </cell>
          <cell r="S26">
            <v>0.16879999999999998</v>
          </cell>
          <cell r="T26">
            <v>0</v>
          </cell>
          <cell r="U26">
            <v>16.88</v>
          </cell>
          <cell r="V26">
            <v>0</v>
          </cell>
          <cell r="W26">
            <v>0</v>
          </cell>
          <cell r="X26">
            <v>16.88</v>
          </cell>
          <cell r="Y26" t="str">
            <v>N</v>
          </cell>
          <cell r="Z26" t="str">
            <v>N</v>
          </cell>
        </row>
        <row r="27">
          <cell r="N27" t="str">
            <v>Technical Support - Migration from XPs to XPa - per user (Multi-lingual - Universal)</v>
          </cell>
          <cell r="O27" t="str">
            <v>EW3</v>
          </cell>
          <cell r="Q27" t="str">
            <v>7XP20001</v>
          </cell>
          <cell r="R27" t="str">
            <v>7XP20001</v>
          </cell>
          <cell r="S27">
            <v>0.05</v>
          </cell>
          <cell r="T27">
            <v>0</v>
          </cell>
          <cell r="U27">
            <v>5</v>
          </cell>
          <cell r="V27">
            <v>2.5</v>
          </cell>
          <cell r="W27">
            <v>5</v>
          </cell>
          <cell r="X27">
            <v>5</v>
          </cell>
          <cell r="Y27" t="str">
            <v>Y</v>
          </cell>
          <cell r="Z27" t="str">
            <v>N</v>
          </cell>
        </row>
        <row r="28">
          <cell r="N28" t="str">
            <v>Technical Support - Migration from XPa to XPe - per user (Multi-lingual - Universal)</v>
          </cell>
          <cell r="O28" t="str">
            <v>EW3</v>
          </cell>
          <cell r="Q28" t="str">
            <v>7XP40001</v>
          </cell>
          <cell r="R28" t="str">
            <v>7XP40001</v>
          </cell>
          <cell r="S28">
            <v>0.05</v>
          </cell>
          <cell r="T28">
            <v>0</v>
          </cell>
          <cell r="U28">
            <v>5</v>
          </cell>
          <cell r="V28">
            <v>2.5</v>
          </cell>
          <cell r="W28">
            <v>5</v>
          </cell>
          <cell r="X28">
            <v>5</v>
          </cell>
          <cell r="Y28" t="str">
            <v>Y</v>
          </cell>
          <cell r="Z28" t="str">
            <v>N</v>
          </cell>
        </row>
        <row r="29">
          <cell r="N29" t="str">
            <v>Technical Support - Migration from XPs to XPe - per user (Multi-lingual - Universal)</v>
          </cell>
          <cell r="O29" t="str">
            <v>EW3</v>
          </cell>
          <cell r="Q29" t="str">
            <v>7XP30001</v>
          </cell>
          <cell r="R29" t="str">
            <v>7XP30001</v>
          </cell>
          <cell r="S29">
            <v>0.1</v>
          </cell>
          <cell r="T29">
            <v>0</v>
          </cell>
          <cell r="U29">
            <v>10</v>
          </cell>
          <cell r="V29">
            <v>5</v>
          </cell>
          <cell r="W29">
            <v>10</v>
          </cell>
          <cell r="X29">
            <v>10</v>
          </cell>
          <cell r="Y29" t="str">
            <v>Y</v>
          </cell>
          <cell r="Z29" t="str">
            <v>N</v>
          </cell>
        </row>
        <row r="30">
          <cell r="N30" t="str">
            <v>MF XPs 1.0 Subscription Renewal For 1 Year- per user (Multi-lingual - Universal)</v>
          </cell>
          <cell r="O30" t="str">
            <v>EW2</v>
          </cell>
          <cell r="Q30" t="str">
            <v>PXSRENEW</v>
          </cell>
          <cell r="R30" t="str">
            <v>PXSRENEW</v>
          </cell>
          <cell r="S30">
            <v>0.4</v>
          </cell>
          <cell r="T30">
            <v>0</v>
          </cell>
          <cell r="U30">
            <v>40</v>
          </cell>
          <cell r="V30">
            <v>0</v>
          </cell>
          <cell r="W30">
            <v>0</v>
          </cell>
          <cell r="X30">
            <v>40</v>
          </cell>
          <cell r="Y30" t="str">
            <v>Y</v>
          </cell>
          <cell r="Z30" t="str">
            <v>N</v>
          </cell>
        </row>
        <row r="31">
          <cell r="N31" t="str">
            <v>MF XPa 1.0 Subscription Renewal For 1 Year- per user (Multi-lingual - Universal)</v>
          </cell>
          <cell r="O31" t="str">
            <v>EW2</v>
          </cell>
          <cell r="Q31" t="str">
            <v>PXARENEW</v>
          </cell>
          <cell r="R31" t="str">
            <v>PXARENEW</v>
          </cell>
          <cell r="S31">
            <v>0.45</v>
          </cell>
          <cell r="T31">
            <v>0</v>
          </cell>
          <cell r="U31">
            <v>45</v>
          </cell>
          <cell r="V31">
            <v>0</v>
          </cell>
          <cell r="W31">
            <v>0</v>
          </cell>
          <cell r="X31">
            <v>45</v>
          </cell>
          <cell r="Y31" t="str">
            <v>Y</v>
          </cell>
          <cell r="Z31" t="str">
            <v>N</v>
          </cell>
        </row>
        <row r="32">
          <cell r="N32" t="str">
            <v>MF XPe 1.0 Subscription Renewal For 1 Year- per user (Multi-lingual - Universal)</v>
          </cell>
          <cell r="O32" t="str">
            <v>EW2</v>
          </cell>
          <cell r="Q32" t="str">
            <v>PXERENEW</v>
          </cell>
          <cell r="R32" t="str">
            <v>PXERENEW</v>
          </cell>
          <cell r="S32">
            <v>0.5</v>
          </cell>
          <cell r="T32">
            <v>0</v>
          </cell>
          <cell r="U32">
            <v>50</v>
          </cell>
          <cell r="V32">
            <v>0</v>
          </cell>
          <cell r="W32">
            <v>0</v>
          </cell>
          <cell r="X32">
            <v>50</v>
          </cell>
          <cell r="Y32" t="str">
            <v>Y</v>
          </cell>
          <cell r="Z32" t="str">
            <v>N</v>
          </cell>
        </row>
        <row r="33">
          <cell r="N33" t="str">
            <v>MF XPs - Technical Support Renewal for 1 Year - per-user (Multi-lingual - Universal)</v>
          </cell>
          <cell r="O33" t="str">
            <v>EW3</v>
          </cell>
          <cell r="Q33" t="str">
            <v>7XPS00R1</v>
          </cell>
          <cell r="R33" t="str">
            <v>7XPS00R1</v>
          </cell>
          <cell r="S33">
            <v>0.21</v>
          </cell>
          <cell r="T33">
            <v>0</v>
          </cell>
          <cell r="U33">
            <v>21</v>
          </cell>
          <cell r="V33">
            <v>10.5</v>
          </cell>
          <cell r="W33">
            <v>21</v>
          </cell>
          <cell r="X33">
            <v>21</v>
          </cell>
          <cell r="Y33" t="str">
            <v>N</v>
          </cell>
          <cell r="Z33" t="str">
            <v>N</v>
          </cell>
        </row>
        <row r="34">
          <cell r="N34" t="str">
            <v>MF XPa - Technical Support Renewal for 1 Year - per-user (Multi-lingual - Universal)</v>
          </cell>
          <cell r="O34" t="str">
            <v>EW3</v>
          </cell>
          <cell r="Q34" t="str">
            <v>7XPA00R1</v>
          </cell>
          <cell r="R34" t="str">
            <v>7XPA00R1</v>
          </cell>
          <cell r="S34">
            <v>0.2475</v>
          </cell>
          <cell r="T34">
            <v>0</v>
          </cell>
          <cell r="U34">
            <v>24.75</v>
          </cell>
          <cell r="V34">
            <v>12.38</v>
          </cell>
          <cell r="W34">
            <v>24.75</v>
          </cell>
          <cell r="X34">
            <v>24.75</v>
          </cell>
          <cell r="Y34" t="str">
            <v>N</v>
          </cell>
          <cell r="Z34" t="str">
            <v>N</v>
          </cell>
        </row>
        <row r="35">
          <cell r="N35" t="str">
            <v>MF XPe - Technical Support Renewal for 1 Year - per user (Multi-lingual - Universal)</v>
          </cell>
          <cell r="O35" t="str">
            <v>EW3</v>
          </cell>
          <cell r="Q35" t="str">
            <v>7XPE00R1</v>
          </cell>
          <cell r="R35" t="str">
            <v>7XPE00R1</v>
          </cell>
          <cell r="S35">
            <v>0.285</v>
          </cell>
          <cell r="T35">
            <v>0</v>
          </cell>
          <cell r="U35">
            <v>28.5</v>
          </cell>
          <cell r="V35">
            <v>14.25</v>
          </cell>
          <cell r="W35">
            <v>28.5</v>
          </cell>
          <cell r="X35">
            <v>28.5</v>
          </cell>
          <cell r="Y35" t="str">
            <v>N</v>
          </cell>
          <cell r="Z35" t="str">
            <v>N</v>
          </cell>
        </row>
        <row r="36">
          <cell r="N36" t="str">
            <v>MF XPs -1 Year Technical Support for pre-existing user (Multi-lingual - Universal)</v>
          </cell>
          <cell r="O36" t="str">
            <v>EW3</v>
          </cell>
          <cell r="Q36" t="str">
            <v>7XPS00E1</v>
          </cell>
          <cell r="R36" t="str">
            <v>7XPS00E1</v>
          </cell>
          <cell r="S36">
            <v>0.28</v>
          </cell>
          <cell r="T36">
            <v>0</v>
          </cell>
          <cell r="U36">
            <v>28</v>
          </cell>
          <cell r="V36">
            <v>14</v>
          </cell>
          <cell r="W36">
            <v>28</v>
          </cell>
          <cell r="X36">
            <v>28</v>
          </cell>
          <cell r="Y36" t="str">
            <v>Y</v>
          </cell>
          <cell r="Z36" t="str">
            <v>N</v>
          </cell>
        </row>
        <row r="37">
          <cell r="N37" t="str">
            <v>MF XPa -1 Year Technical Support for pre-existing user (Multi-lingual - Universal)</v>
          </cell>
          <cell r="O37" t="str">
            <v>EW3</v>
          </cell>
          <cell r="Q37" t="str">
            <v>7XPA00E1</v>
          </cell>
          <cell r="R37" t="str">
            <v>7XPA00E1</v>
          </cell>
          <cell r="S37">
            <v>0.33</v>
          </cell>
          <cell r="T37">
            <v>0</v>
          </cell>
          <cell r="U37">
            <v>33</v>
          </cell>
          <cell r="V37">
            <v>16.5</v>
          </cell>
          <cell r="W37">
            <v>33</v>
          </cell>
          <cell r="X37">
            <v>33</v>
          </cell>
          <cell r="Y37" t="str">
            <v>Y</v>
          </cell>
          <cell r="Z37" t="str">
            <v>N</v>
          </cell>
        </row>
        <row r="38">
          <cell r="N38" t="str">
            <v>MF XPe -1 Year Technical Support or pre-existing user (Multi-lingual - Universal)</v>
          </cell>
          <cell r="O38" t="str">
            <v>EW3</v>
          </cell>
          <cell r="Q38" t="str">
            <v>7XPE00E1</v>
          </cell>
          <cell r="R38" t="str">
            <v>7XPE00E1</v>
          </cell>
          <cell r="S38">
            <v>0.38</v>
          </cell>
          <cell r="T38">
            <v>0</v>
          </cell>
          <cell r="U38">
            <v>38</v>
          </cell>
          <cell r="V38">
            <v>19</v>
          </cell>
          <cell r="W38">
            <v>38</v>
          </cell>
          <cell r="X38">
            <v>38</v>
          </cell>
          <cell r="Y38" t="str">
            <v>Y</v>
          </cell>
          <cell r="Z38" t="str">
            <v>N</v>
          </cell>
        </row>
        <row r="39">
          <cell r="N39" t="str">
            <v>MetaFrame XPs for Windows, Platform Transition - 1 User Connection License w/Subscription (Multi-lingual - Universal)</v>
          </cell>
          <cell r="O39" t="str">
            <v>EW2</v>
          </cell>
          <cell r="Q39" t="str">
            <v>PXDSC001</v>
          </cell>
          <cell r="R39" t="str">
            <v>PXDSC001</v>
          </cell>
          <cell r="S39">
            <v>2.9</v>
          </cell>
          <cell r="T39">
            <v>0</v>
          </cell>
          <cell r="U39">
            <v>290</v>
          </cell>
          <cell r="V39">
            <v>0</v>
          </cell>
          <cell r="W39">
            <v>0</v>
          </cell>
          <cell r="X39">
            <v>290</v>
          </cell>
          <cell r="Y39" t="str">
            <v>Y</v>
          </cell>
          <cell r="Z39" t="str">
            <v>N</v>
          </cell>
        </row>
        <row r="40">
          <cell r="N40" t="str">
            <v>MetaFrame XPa for Windows, Platform Transition - 1 User Connection License w/Subscription  (Multi-lingual - Universal)</v>
          </cell>
          <cell r="O40" t="str">
            <v>EW2</v>
          </cell>
          <cell r="Q40" t="str">
            <v>PXDAC001</v>
          </cell>
          <cell r="R40" t="str">
            <v>PXDAC001</v>
          </cell>
          <cell r="S40">
            <v>3.45</v>
          </cell>
          <cell r="T40">
            <v>0</v>
          </cell>
          <cell r="U40">
            <v>345</v>
          </cell>
          <cell r="V40">
            <v>0</v>
          </cell>
          <cell r="W40">
            <v>0</v>
          </cell>
          <cell r="X40">
            <v>345</v>
          </cell>
          <cell r="Y40" t="str">
            <v>Y</v>
          </cell>
          <cell r="Z40" t="str">
            <v>N</v>
          </cell>
        </row>
        <row r="41">
          <cell r="N41" t="str">
            <v>MetaFrame XPe for Windows, Platform Transition - 1 User Connection License w/Subscription  (Multi-lingual - Universal)</v>
          </cell>
          <cell r="O41" t="str">
            <v>EW2</v>
          </cell>
          <cell r="Q41" t="str">
            <v>PXDEC001</v>
          </cell>
          <cell r="R41" t="str">
            <v>PXDEC001</v>
          </cell>
          <cell r="S41">
            <v>4</v>
          </cell>
          <cell r="T41">
            <v>0</v>
          </cell>
          <cell r="U41">
            <v>400</v>
          </cell>
          <cell r="V41">
            <v>0</v>
          </cell>
          <cell r="W41">
            <v>0</v>
          </cell>
          <cell r="X41">
            <v>400</v>
          </cell>
          <cell r="Y41" t="str">
            <v>Y</v>
          </cell>
          <cell r="Z41" t="str">
            <v>N</v>
          </cell>
        </row>
        <row r="42">
          <cell r="N42" t="str">
            <v>MetaFrame 1.1 For Solaris with 2 Years Subscription  (English - EMEA/Pacific) - per user</v>
          </cell>
          <cell r="O42" t="str">
            <v>EEE</v>
          </cell>
          <cell r="Q42" t="str">
            <v>MSL1104K-S</v>
          </cell>
          <cell r="R42" t="str">
            <v>MSL1104K-S</v>
          </cell>
          <cell r="S42">
            <v>2.8</v>
          </cell>
          <cell r="T42">
            <v>0</v>
          </cell>
          <cell r="U42">
            <v>280</v>
          </cell>
          <cell r="V42">
            <v>140</v>
          </cell>
          <cell r="W42">
            <v>280</v>
          </cell>
          <cell r="X42">
            <v>280</v>
          </cell>
          <cell r="Y42" t="str">
            <v>Y</v>
          </cell>
          <cell r="Z42" t="str">
            <v>N</v>
          </cell>
        </row>
        <row r="43">
          <cell r="N43" t="str">
            <v>MetaFrame 1.1 For HP-UX with 2 Years Subscription (English - EMEA/Pacific) - per user</v>
          </cell>
          <cell r="O43" t="str">
            <v>EEE</v>
          </cell>
          <cell r="Q43" t="str">
            <v>MHP1104K-S</v>
          </cell>
          <cell r="R43" t="str">
            <v>MHP1104K-S</v>
          </cell>
          <cell r="S43">
            <v>2.8</v>
          </cell>
          <cell r="T43">
            <v>0</v>
          </cell>
          <cell r="U43">
            <v>280</v>
          </cell>
          <cell r="V43">
            <v>140</v>
          </cell>
          <cell r="W43">
            <v>280</v>
          </cell>
          <cell r="X43">
            <v>280</v>
          </cell>
          <cell r="Y43" t="str">
            <v>Y</v>
          </cell>
          <cell r="Z43" t="str">
            <v>N</v>
          </cell>
        </row>
        <row r="44">
          <cell r="N44" t="str">
            <v>MetaFrame 1.1 For AIX with 2 Years Subscription (English - EMEA/Pacific) - per user</v>
          </cell>
          <cell r="O44" t="str">
            <v>EEE</v>
          </cell>
          <cell r="Q44" t="str">
            <v>MAX1104K-S</v>
          </cell>
          <cell r="R44" t="str">
            <v>MAX1104K-S</v>
          </cell>
          <cell r="S44">
            <v>2.8</v>
          </cell>
          <cell r="T44">
            <v>0</v>
          </cell>
          <cell r="U44">
            <v>280</v>
          </cell>
          <cell r="V44">
            <v>140</v>
          </cell>
          <cell r="W44">
            <v>280</v>
          </cell>
          <cell r="X44">
            <v>280</v>
          </cell>
          <cell r="Y44" t="str">
            <v>Y</v>
          </cell>
          <cell r="Z44" t="str">
            <v>N</v>
          </cell>
        </row>
        <row r="45">
          <cell r="N45" t="str">
            <v>Citrix Extranet 2.5, Starter System w/15 User, w/o SA , (English - Universal)</v>
          </cell>
          <cell r="O45" t="str">
            <v>EW3</v>
          </cell>
          <cell r="Q45" t="str">
            <v>LBEX1015</v>
          </cell>
          <cell r="R45" t="str">
            <v>LBEX1015</v>
          </cell>
          <cell r="S45">
            <v>14.85</v>
          </cell>
          <cell r="T45">
            <v>0</v>
          </cell>
          <cell r="U45">
            <v>1485</v>
          </cell>
          <cell r="V45">
            <v>1485</v>
          </cell>
          <cell r="W45">
            <v>1485</v>
          </cell>
          <cell r="X45">
            <v>1485</v>
          </cell>
          <cell r="Y45" t="str">
            <v>Y</v>
          </cell>
          <cell r="Z45" t="str">
            <v>N</v>
          </cell>
        </row>
        <row r="46">
          <cell r="N46" t="str">
            <v>Citrix Extranet 2.5, 5 User Connection Pack w/o SA, (English - Universal)</v>
          </cell>
          <cell r="O46" t="str">
            <v>EW3</v>
          </cell>
          <cell r="Q46" t="str">
            <v>LBEC1005</v>
          </cell>
          <cell r="R46" t="str">
            <v>LBEC1005</v>
          </cell>
          <cell r="S46">
            <v>4.95</v>
          </cell>
          <cell r="T46">
            <v>0</v>
          </cell>
          <cell r="U46">
            <v>495</v>
          </cell>
          <cell r="V46">
            <v>495</v>
          </cell>
          <cell r="W46">
            <v>495</v>
          </cell>
          <cell r="X46">
            <v>495</v>
          </cell>
          <cell r="Y46" t="str">
            <v>Y</v>
          </cell>
          <cell r="Z46" t="str">
            <v>N</v>
          </cell>
        </row>
        <row r="47">
          <cell r="N47" t="str">
            <v>Citrix Extranet 2.5, 10 User Connection Pack w/o SA, (English - Universal)</v>
          </cell>
          <cell r="O47" t="str">
            <v>EW3</v>
          </cell>
          <cell r="Q47" t="str">
            <v>LBEC1010</v>
          </cell>
          <cell r="R47" t="str">
            <v>LBEC1010</v>
          </cell>
          <cell r="S47">
            <v>9.9</v>
          </cell>
          <cell r="T47">
            <v>0</v>
          </cell>
          <cell r="U47">
            <v>990</v>
          </cell>
          <cell r="V47">
            <v>990</v>
          </cell>
          <cell r="W47">
            <v>990</v>
          </cell>
          <cell r="X47">
            <v>990</v>
          </cell>
          <cell r="Y47" t="str">
            <v>Y</v>
          </cell>
          <cell r="Z47" t="str">
            <v>N</v>
          </cell>
        </row>
        <row r="48">
          <cell r="N48" t="str">
            <v>Citrix Extranet 2.5, 20 User Connection Pack w/o SA, (English - Universal)</v>
          </cell>
          <cell r="O48" t="str">
            <v>EW3</v>
          </cell>
          <cell r="Q48" t="str">
            <v>LBEC1020</v>
          </cell>
          <cell r="R48" t="str">
            <v>LBEC1020</v>
          </cell>
          <cell r="S48">
            <v>19.8</v>
          </cell>
          <cell r="T48">
            <v>0</v>
          </cell>
          <cell r="U48">
            <v>1980</v>
          </cell>
          <cell r="V48">
            <v>1980</v>
          </cell>
          <cell r="W48">
            <v>1980</v>
          </cell>
          <cell r="X48">
            <v>1980</v>
          </cell>
          <cell r="Y48" t="str">
            <v>Y</v>
          </cell>
          <cell r="Z48" t="str">
            <v>N</v>
          </cell>
        </row>
        <row r="49">
          <cell r="N49" t="str">
            <v>Citrix Extranet 2.5, 50 User Connection Pack w/o SA, (English - Universal)</v>
          </cell>
          <cell r="O49" t="str">
            <v>EW3</v>
          </cell>
          <cell r="Q49" t="str">
            <v>LBEC1050</v>
          </cell>
          <cell r="R49" t="str">
            <v>LBEC1050</v>
          </cell>
          <cell r="S49">
            <v>49.5</v>
          </cell>
          <cell r="T49">
            <v>0</v>
          </cell>
          <cell r="U49">
            <v>4950</v>
          </cell>
          <cell r="V49">
            <v>4950</v>
          </cell>
          <cell r="W49">
            <v>4950</v>
          </cell>
          <cell r="X49">
            <v>4950</v>
          </cell>
          <cell r="Y49" t="str">
            <v>Y</v>
          </cell>
          <cell r="Z49" t="str">
            <v>N</v>
          </cell>
        </row>
        <row r="50">
          <cell r="N50" t="str">
            <v>Citrix Extranet 2.5, Upgrade Starter System w/15 Users, w/o SA, (English - Universal)</v>
          </cell>
          <cell r="O50" t="str">
            <v>EW3</v>
          </cell>
          <cell r="Q50" t="str">
            <v>LUEX1015</v>
          </cell>
          <cell r="R50" t="str">
            <v>LUEX1015</v>
          </cell>
          <cell r="S50">
            <v>4.5</v>
          </cell>
          <cell r="T50">
            <v>0</v>
          </cell>
          <cell r="U50">
            <v>450</v>
          </cell>
          <cell r="V50">
            <v>450</v>
          </cell>
          <cell r="W50">
            <v>450</v>
          </cell>
          <cell r="X50">
            <v>450</v>
          </cell>
          <cell r="Y50" t="str">
            <v>Y</v>
          </cell>
          <cell r="Z50" t="str">
            <v>N</v>
          </cell>
        </row>
        <row r="51">
          <cell r="N51" t="str">
            <v>Citrix Extranet 2.5, Upgrade 5 User Connection Pack, w/o SA, (English - Universal)</v>
          </cell>
          <cell r="O51" t="str">
            <v>EW3</v>
          </cell>
          <cell r="Q51" t="str">
            <v>LUEC1005</v>
          </cell>
          <cell r="R51" t="str">
            <v>LUEC1005</v>
          </cell>
          <cell r="S51">
            <v>1.5</v>
          </cell>
          <cell r="T51">
            <v>0</v>
          </cell>
          <cell r="U51">
            <v>150</v>
          </cell>
          <cell r="V51">
            <v>150</v>
          </cell>
          <cell r="W51">
            <v>150</v>
          </cell>
          <cell r="X51">
            <v>150</v>
          </cell>
          <cell r="Y51" t="str">
            <v>Y</v>
          </cell>
          <cell r="Z51" t="str">
            <v>N</v>
          </cell>
        </row>
        <row r="52">
          <cell r="N52" t="str">
            <v>Citrix Extranet 2.5, Upgrade 10 User Connection Pack, w/o SA, (English - Universal)</v>
          </cell>
          <cell r="O52" t="str">
            <v>EW3</v>
          </cell>
          <cell r="Q52" t="str">
            <v>LUEC1010</v>
          </cell>
          <cell r="R52" t="str">
            <v>LUEC1010</v>
          </cell>
          <cell r="S52">
            <v>3</v>
          </cell>
          <cell r="T52">
            <v>0</v>
          </cell>
          <cell r="U52">
            <v>300</v>
          </cell>
          <cell r="V52">
            <v>300</v>
          </cell>
          <cell r="W52">
            <v>300</v>
          </cell>
          <cell r="X52">
            <v>300</v>
          </cell>
          <cell r="Y52" t="str">
            <v>Y</v>
          </cell>
          <cell r="Z52" t="str">
            <v>N</v>
          </cell>
        </row>
        <row r="53">
          <cell r="N53" t="str">
            <v>Citrix Extranet 2.5, Upgrade 20 User Connection Pack, w/o SA, (English - Universal)</v>
          </cell>
          <cell r="O53" t="str">
            <v>EW3</v>
          </cell>
          <cell r="Q53" t="str">
            <v>LUEC1020</v>
          </cell>
          <cell r="R53" t="str">
            <v>LUEC1020</v>
          </cell>
          <cell r="S53">
            <v>6</v>
          </cell>
          <cell r="T53">
            <v>0</v>
          </cell>
          <cell r="U53">
            <v>600</v>
          </cell>
          <cell r="V53">
            <v>600</v>
          </cell>
          <cell r="W53">
            <v>600</v>
          </cell>
          <cell r="X53">
            <v>600</v>
          </cell>
          <cell r="Y53" t="str">
            <v>Y</v>
          </cell>
          <cell r="Z53" t="str">
            <v>N</v>
          </cell>
        </row>
        <row r="54">
          <cell r="N54" t="str">
            <v>Citrix Extranet 2.5, Upgrade 50 User Connection Pack, w/o SA, (English - Universal)</v>
          </cell>
          <cell r="O54" t="str">
            <v>EW3</v>
          </cell>
          <cell r="Q54" t="str">
            <v>LUEC1050</v>
          </cell>
          <cell r="R54" t="str">
            <v>LUEC1050</v>
          </cell>
          <cell r="S54">
            <v>15</v>
          </cell>
          <cell r="T54">
            <v>0</v>
          </cell>
          <cell r="U54">
            <v>1500</v>
          </cell>
          <cell r="V54">
            <v>1500</v>
          </cell>
          <cell r="W54">
            <v>1500</v>
          </cell>
          <cell r="X54">
            <v>1500</v>
          </cell>
          <cell r="Y54" t="str">
            <v>Y</v>
          </cell>
          <cell r="Z54" t="str">
            <v>N</v>
          </cell>
        </row>
        <row r="55">
          <cell r="N55" t="str">
            <v>MF XPe 1.0 server License (English - Universal)</v>
          </cell>
          <cell r="O55" t="str">
            <v>EW2</v>
          </cell>
          <cell r="Q55" t="str">
            <v>LXLE000U</v>
          </cell>
          <cell r="R55" t="str">
            <v>LXLE000U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 t="str">
            <v>N</v>
          </cell>
          <cell r="Z55" t="str">
            <v>N</v>
          </cell>
        </row>
        <row r="56">
          <cell r="N56" t="str">
            <v>MF XPa 1.0 server License (English - Universal)</v>
          </cell>
          <cell r="O56" t="str">
            <v>EW2</v>
          </cell>
          <cell r="Q56" t="str">
            <v>LXLA000U</v>
          </cell>
          <cell r="R56" t="str">
            <v>LXLA000U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 t="str">
            <v>N</v>
          </cell>
          <cell r="Z56" t="str">
            <v>N</v>
          </cell>
        </row>
        <row r="57">
          <cell r="N57" t="str">
            <v>MF XPs 1.0 server License (English - Universal)</v>
          </cell>
          <cell r="O57" t="str">
            <v>EW2</v>
          </cell>
          <cell r="Q57" t="str">
            <v>LXLS000U</v>
          </cell>
          <cell r="R57" t="str">
            <v>LXLS000U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 t="str">
            <v>N</v>
          </cell>
          <cell r="Z57" t="str">
            <v>N</v>
          </cell>
        </row>
        <row r="58">
          <cell r="N58" t="str">
            <v>MF XPe 1.0 Migration server License (English - Universal)</v>
          </cell>
          <cell r="O58" t="str">
            <v>EW2</v>
          </cell>
          <cell r="Q58" t="str">
            <v>LML7000U</v>
          </cell>
          <cell r="R58" t="str">
            <v>LML7000U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 t="str">
            <v>N</v>
          </cell>
          <cell r="Z58" t="str">
            <v>N</v>
          </cell>
        </row>
        <row r="59">
          <cell r="N59" t="str">
            <v>MF XPa 1.0 Migration server License (English - Universal)</v>
          </cell>
          <cell r="O59" t="str">
            <v>EW2</v>
          </cell>
          <cell r="Q59" t="str">
            <v>LML6000U</v>
          </cell>
          <cell r="R59" t="str">
            <v>LML6000U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 t="str">
            <v>N</v>
          </cell>
          <cell r="Z59" t="str">
            <v>N</v>
          </cell>
        </row>
        <row r="60">
          <cell r="N60" t="str">
            <v>MF XPs 1.0 Migration server License (English - Universal)</v>
          </cell>
          <cell r="O60" t="str">
            <v>EW2</v>
          </cell>
          <cell r="Q60" t="str">
            <v>LML5000U</v>
          </cell>
          <cell r="R60" t="str">
            <v>LML5000U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 t="str">
            <v>N</v>
          </cell>
          <cell r="Z60" t="str">
            <v>N</v>
          </cell>
        </row>
        <row r="61">
          <cell r="N61" t="str">
            <v>MF XPa 1.0 To XPe 1.0 Upgrade server License (English - Universal)</v>
          </cell>
          <cell r="O61" t="str">
            <v>EW2</v>
          </cell>
          <cell r="Q61" t="str">
            <v>LUL4000U</v>
          </cell>
          <cell r="R61" t="str">
            <v>LUL4000U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 t="str">
            <v>N</v>
          </cell>
          <cell r="Z61" t="str">
            <v>N</v>
          </cell>
        </row>
        <row r="62">
          <cell r="N62" t="str">
            <v>MF XPs 1.0 To XPa 1.0 Upgrade server License (English - Universal)</v>
          </cell>
          <cell r="O62" t="str">
            <v>EW2</v>
          </cell>
          <cell r="Q62" t="str">
            <v>LUL2000U</v>
          </cell>
          <cell r="R62" t="str">
            <v>LUL2000U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 t="str">
            <v>N</v>
          </cell>
          <cell r="Z62" t="str">
            <v>N</v>
          </cell>
        </row>
        <row r="63">
          <cell r="N63" t="str">
            <v>MF XPs 1.0 To XPe 1.0 Upgrade server License (English - Universal)</v>
          </cell>
          <cell r="O63" t="str">
            <v>EW2</v>
          </cell>
          <cell r="Q63" t="str">
            <v>LUL3000U</v>
          </cell>
          <cell r="R63" t="str">
            <v>LUL3000U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 t="str">
            <v>N</v>
          </cell>
          <cell r="Z63" t="str">
            <v>N</v>
          </cell>
        </row>
        <row r="64">
          <cell r="N64" t="str">
            <v>MetaFrame XPs for Windows, Platform Transition - Server Licenses  (English - Universal)</v>
          </cell>
          <cell r="O64" t="str">
            <v>EW3</v>
          </cell>
          <cell r="Q64" t="str">
            <v>LXDS0000</v>
          </cell>
          <cell r="R64" t="str">
            <v>LXDS0000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 t="str">
            <v>Y</v>
          </cell>
          <cell r="Z64" t="str">
            <v>N</v>
          </cell>
        </row>
        <row r="65">
          <cell r="N65" t="str">
            <v>MetaFrame XPa for Windows, Platform Transition - Server Licenses  (English - Universal)</v>
          </cell>
          <cell r="O65" t="str">
            <v>EW3</v>
          </cell>
          <cell r="Q65" t="str">
            <v>LXDA0000</v>
          </cell>
          <cell r="R65" t="str">
            <v>LXDA0000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 t="str">
            <v>Y</v>
          </cell>
          <cell r="Z65" t="str">
            <v>N</v>
          </cell>
        </row>
        <row r="66">
          <cell r="N66" t="str">
            <v>MetaFrame XPe for Windows, Platform Transition - Server Licenses  (English - Universal)</v>
          </cell>
          <cell r="O66" t="str">
            <v>EW3</v>
          </cell>
          <cell r="Q66" t="str">
            <v>LXDE0000</v>
          </cell>
          <cell r="R66" t="str">
            <v>LXDE0000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 t="str">
            <v>Y</v>
          </cell>
          <cell r="Z66" t="str">
            <v>N</v>
          </cell>
        </row>
        <row r="67">
          <cell r="N67" t="str">
            <v>MetaFrame XP 1.0, Feature Release 1 - 1 User Connection (Multi-lingual - Universal)</v>
          </cell>
          <cell r="O67" t="str">
            <v>MW3</v>
          </cell>
          <cell r="Q67" t="str">
            <v>PFRC0001</v>
          </cell>
          <cell r="R67" t="str">
            <v>PFRC0001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 t="str">
            <v>Y</v>
          </cell>
          <cell r="Z67" t="str">
            <v>N</v>
          </cell>
        </row>
        <row r="68">
          <cell r="N68" t="str">
            <v>MetaFrame XP 1.0, Feature Release 1 - Server License (English - Universal)</v>
          </cell>
          <cell r="O68" t="str">
            <v>EW3</v>
          </cell>
          <cell r="Q68" t="str">
            <v>LFRB000U</v>
          </cell>
          <cell r="R68" t="str">
            <v>LFRB000U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 t="str">
            <v>Y</v>
          </cell>
          <cell r="Z68" t="str">
            <v>N</v>
          </cell>
        </row>
        <row r="69">
          <cell r="N69" t="str">
            <v>MetaFrame 1.1 for Solaris, Feature Release 1 - Benefit of Subscription Advantage (English - Universal)</v>
          </cell>
          <cell r="O69" t="str">
            <v>EW6</v>
          </cell>
          <cell r="Q69" t="str">
            <v>3FR00000</v>
          </cell>
          <cell r="R69" t="str">
            <v>3FR00000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 t="str">
            <v>Y</v>
          </cell>
          <cell r="Z69" t="str">
            <v>N</v>
          </cell>
        </row>
        <row r="70">
          <cell r="N70" t="str">
            <v>MetaFrame 1.1 for HP-UX, Feature Release 1 - Benefit of Subscription Advantage (English - Universal)</v>
          </cell>
          <cell r="O70" t="str">
            <v>EW6</v>
          </cell>
          <cell r="Q70" t="str">
            <v>3FR80000</v>
          </cell>
          <cell r="R70" t="str">
            <v>3FR80000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 t="str">
            <v>Y</v>
          </cell>
          <cell r="Z70" t="str">
            <v>N</v>
          </cell>
        </row>
        <row r="71">
          <cell r="N71" t="str">
            <v>MetaFrame 1.1 for AIX, Feature Release 1 - Benefit of Subscription Advantage (English - Universal)</v>
          </cell>
          <cell r="O71" t="str">
            <v>EW6</v>
          </cell>
          <cell r="Q71" t="str">
            <v>3FR90000</v>
          </cell>
          <cell r="R71" t="str">
            <v>3FR90000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 t="str">
            <v>Y</v>
          </cell>
          <cell r="Z71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ucation.fr@insight.com" TargetMode="External" /><Relationship Id="rId2" Type="http://schemas.openxmlformats.org/officeDocument/2006/relationships/hyperlink" Target="http://www.softwarespectrum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4"/>
  <sheetViews>
    <sheetView tabSelected="1" zoomScale="85" zoomScaleNormal="85" zoomScaleSheetLayoutView="100" zoomScalePageLayoutView="0" workbookViewId="0" topLeftCell="A4">
      <selection activeCell="B11" sqref="B11:D11"/>
    </sheetView>
  </sheetViews>
  <sheetFormatPr defaultColWidth="43.8515625" defaultRowHeight="12.75"/>
  <cols>
    <col min="1" max="1" width="2.421875" style="1" customWidth="1"/>
    <col min="2" max="2" width="11.421875" style="1" customWidth="1"/>
    <col min="3" max="3" width="24.28125" style="2" customWidth="1"/>
    <col min="4" max="4" width="68.7109375" style="2" customWidth="1"/>
    <col min="5" max="5" width="18.7109375" style="1" customWidth="1"/>
    <col min="6" max="6" width="18.7109375" style="38" customWidth="1"/>
    <col min="7" max="7" width="1.7109375" style="65" customWidth="1"/>
    <col min="8" max="8" width="18.7109375" style="66" customWidth="1"/>
    <col min="9" max="9" width="19.7109375" style="38" customWidth="1"/>
    <col min="10" max="10" width="14.421875" style="1" customWidth="1"/>
    <col min="11" max="16384" width="43.8515625" style="1" customWidth="1"/>
  </cols>
  <sheetData>
    <row r="2" ht="11.25"/>
    <row r="3" ht="11.25"/>
    <row r="4" ht="11.25"/>
    <row r="5" ht="11.25"/>
    <row r="6" ht="11.25"/>
    <row r="7" spans="2:4" ht="11.25" customHeight="1">
      <c r="B7" s="85" t="s">
        <v>14</v>
      </c>
      <c r="C7" s="85"/>
      <c r="D7" s="85"/>
    </row>
    <row r="8" spans="2:4" ht="11.25" customHeight="1">
      <c r="B8" s="85"/>
      <c r="C8" s="85"/>
      <c r="D8" s="85"/>
    </row>
    <row r="9" spans="2:4" ht="11.25" customHeight="1">
      <c r="B9" s="85"/>
      <c r="C9" s="85"/>
      <c r="D9" s="85"/>
    </row>
    <row r="10" spans="2:8" ht="5.25" customHeight="1">
      <c r="B10" s="86"/>
      <c r="C10" s="86"/>
      <c r="D10" s="86"/>
      <c r="G10" s="67"/>
      <c r="H10" s="68"/>
    </row>
    <row r="11" spans="2:8" ht="30" customHeight="1">
      <c r="B11" s="97" t="s">
        <v>35</v>
      </c>
      <c r="C11" s="98"/>
      <c r="D11" s="99"/>
      <c r="E11" s="5"/>
      <c r="F11" s="49"/>
      <c r="G11" s="67"/>
      <c r="H11" s="68"/>
    </row>
    <row r="12" spans="2:8" ht="21" customHeight="1">
      <c r="B12" s="94" t="s">
        <v>26</v>
      </c>
      <c r="C12" s="95"/>
      <c r="D12" s="96"/>
      <c r="E12" s="5"/>
      <c r="F12" s="49"/>
      <c r="G12" s="67"/>
      <c r="H12" s="68"/>
    </row>
    <row r="13" spans="2:7" ht="15" customHeight="1">
      <c r="B13" s="102" t="s">
        <v>23</v>
      </c>
      <c r="C13" s="103"/>
      <c r="D13" s="33"/>
      <c r="E13" s="5"/>
      <c r="F13" s="49"/>
      <c r="G13" s="69"/>
    </row>
    <row r="14" spans="2:7" ht="15" customHeight="1">
      <c r="B14" s="106" t="s">
        <v>15</v>
      </c>
      <c r="C14" s="107"/>
      <c r="D14" s="32"/>
      <c r="E14" s="5"/>
      <c r="F14" s="49"/>
      <c r="G14" s="69"/>
    </row>
    <row r="15" spans="2:7" ht="15" customHeight="1">
      <c r="B15" s="28" t="s">
        <v>16</v>
      </c>
      <c r="C15" s="6"/>
      <c r="D15" s="32"/>
      <c r="E15" s="5"/>
      <c r="F15" s="49"/>
      <c r="G15" s="69"/>
    </row>
    <row r="16" spans="2:7" ht="15" customHeight="1">
      <c r="B16" s="29" t="s">
        <v>17</v>
      </c>
      <c r="C16" s="30"/>
      <c r="D16" s="34"/>
      <c r="E16" s="5"/>
      <c r="F16" s="49"/>
      <c r="G16" s="69"/>
    </row>
    <row r="17" spans="2:7" ht="9" customHeight="1">
      <c r="B17" s="36"/>
      <c r="C17" s="36"/>
      <c r="D17" s="36"/>
      <c r="E17" s="5"/>
      <c r="F17" s="49"/>
      <c r="G17" s="69"/>
    </row>
    <row r="18" spans="2:7" ht="21" customHeight="1">
      <c r="B18" s="48" t="s">
        <v>25</v>
      </c>
      <c r="C18" s="47"/>
      <c r="D18" s="35"/>
      <c r="E18" s="5"/>
      <c r="F18" s="49"/>
      <c r="G18" s="69"/>
    </row>
    <row r="19" spans="2:7" ht="15" customHeight="1">
      <c r="B19" s="27" t="s">
        <v>18</v>
      </c>
      <c r="C19" s="26"/>
      <c r="D19" s="32"/>
      <c r="E19" s="5"/>
      <c r="F19" s="49"/>
      <c r="G19" s="69"/>
    </row>
    <row r="20" spans="2:7" ht="15" customHeight="1">
      <c r="B20" s="106" t="s">
        <v>19</v>
      </c>
      <c r="C20" s="107"/>
      <c r="D20" s="32"/>
      <c r="E20" s="5"/>
      <c r="F20" s="49"/>
      <c r="G20" s="69"/>
    </row>
    <row r="21" spans="2:7" ht="15" customHeight="1">
      <c r="B21" s="28" t="s">
        <v>20</v>
      </c>
      <c r="C21" s="6"/>
      <c r="D21" s="32"/>
      <c r="E21" s="5"/>
      <c r="F21" s="49"/>
      <c r="G21" s="69"/>
    </row>
    <row r="22" spans="2:7" ht="14.25" customHeight="1">
      <c r="B22" s="128" t="s">
        <v>45</v>
      </c>
      <c r="C22" s="127"/>
      <c r="D22" s="32"/>
      <c r="E22" s="5"/>
      <c r="F22" s="49"/>
      <c r="G22" s="69"/>
    </row>
    <row r="23" spans="2:7" ht="15" customHeight="1">
      <c r="B23" s="106" t="s">
        <v>15</v>
      </c>
      <c r="C23" s="107"/>
      <c r="D23" s="32"/>
      <c r="E23" s="5"/>
      <c r="F23" s="49"/>
      <c r="G23" s="69"/>
    </row>
    <row r="24" spans="2:7" ht="15" customHeight="1">
      <c r="B24" s="28" t="s">
        <v>16</v>
      </c>
      <c r="C24" s="6"/>
      <c r="D24" s="32"/>
      <c r="E24" s="5"/>
      <c r="F24" s="49"/>
      <c r="G24" s="69"/>
    </row>
    <row r="25" spans="2:7" ht="15" customHeight="1">
      <c r="B25" s="29" t="s">
        <v>17</v>
      </c>
      <c r="C25" s="30"/>
      <c r="D25" s="31"/>
      <c r="E25" s="5"/>
      <c r="F25" s="49"/>
      <c r="G25" s="69"/>
    </row>
    <row r="26" spans="2:7" ht="9" customHeight="1">
      <c r="B26" s="36"/>
      <c r="C26" s="36"/>
      <c r="D26" s="36"/>
      <c r="E26" s="5"/>
      <c r="F26" s="49"/>
      <c r="G26" s="69"/>
    </row>
    <row r="27" spans="2:7" ht="21" customHeight="1">
      <c r="B27" s="104" t="s">
        <v>24</v>
      </c>
      <c r="C27" s="105"/>
      <c r="D27" s="35"/>
      <c r="E27" s="5"/>
      <c r="F27" s="49"/>
      <c r="G27" s="69"/>
    </row>
    <row r="28" spans="2:7" ht="15" customHeight="1">
      <c r="B28" s="102" t="s">
        <v>23</v>
      </c>
      <c r="C28" s="103"/>
      <c r="D28" s="33"/>
      <c r="E28" s="5"/>
      <c r="F28" s="49"/>
      <c r="G28" s="69"/>
    </row>
    <row r="29" spans="2:7" ht="15" customHeight="1">
      <c r="B29" s="27" t="s">
        <v>21</v>
      </c>
      <c r="C29" s="26"/>
      <c r="D29" s="32"/>
      <c r="E29" s="5"/>
      <c r="F29" s="49"/>
      <c r="G29" s="69"/>
    </row>
    <row r="30" spans="2:7" ht="15" customHeight="1">
      <c r="B30" s="28" t="s">
        <v>20</v>
      </c>
      <c r="C30" s="6"/>
      <c r="D30" s="32"/>
      <c r="E30" s="5"/>
      <c r="F30" s="49"/>
      <c r="G30" s="69"/>
    </row>
    <row r="31" spans="2:7" ht="15" customHeight="1">
      <c r="B31" s="106" t="s">
        <v>15</v>
      </c>
      <c r="C31" s="107"/>
      <c r="D31" s="32"/>
      <c r="E31" s="5"/>
      <c r="F31" s="49"/>
      <c r="G31" s="69"/>
    </row>
    <row r="32" spans="2:7" ht="15" customHeight="1">
      <c r="B32" s="28" t="s">
        <v>16</v>
      </c>
      <c r="C32" s="6"/>
      <c r="D32" s="32"/>
      <c r="E32" s="5"/>
      <c r="F32" s="49"/>
      <c r="G32" s="69"/>
    </row>
    <row r="33" spans="2:7" ht="15" customHeight="1">
      <c r="B33" s="29" t="s">
        <v>17</v>
      </c>
      <c r="C33" s="30"/>
      <c r="D33" s="31"/>
      <c r="E33" s="5"/>
      <c r="F33" s="49"/>
      <c r="G33" s="69"/>
    </row>
    <row r="34" spans="2:7" ht="9" customHeight="1">
      <c r="B34" s="36"/>
      <c r="C34" s="36"/>
      <c r="D34" s="36"/>
      <c r="E34" s="5"/>
      <c r="F34" s="49"/>
      <c r="G34" s="69"/>
    </row>
    <row r="35" spans="2:9" s="53" customFormat="1" ht="21" customHeight="1">
      <c r="B35" s="87" t="s">
        <v>27</v>
      </c>
      <c r="C35" s="88"/>
      <c r="D35" s="84"/>
      <c r="E35" s="54"/>
      <c r="F35" s="55"/>
      <c r="G35" s="69"/>
      <c r="H35" s="66"/>
      <c r="I35" s="55"/>
    </row>
    <row r="36" spans="2:7" ht="9" customHeight="1">
      <c r="B36" s="36"/>
      <c r="C36" s="36"/>
      <c r="D36" s="36"/>
      <c r="E36" s="5"/>
      <c r="F36" s="49"/>
      <c r="G36" s="69"/>
    </row>
    <row r="37" spans="2:7" ht="15" customHeight="1">
      <c r="B37" s="107" t="s">
        <v>0</v>
      </c>
      <c r="C37" s="107"/>
      <c r="D37" s="8" t="s">
        <v>28</v>
      </c>
      <c r="E37" s="5"/>
      <c r="F37" s="49"/>
      <c r="G37" s="69"/>
    </row>
    <row r="38" spans="2:11" ht="15" customHeight="1">
      <c r="B38" s="91" t="s">
        <v>4</v>
      </c>
      <c r="C38" s="91"/>
      <c r="D38" s="18"/>
      <c r="E38" s="9"/>
      <c r="F38" s="50"/>
      <c r="G38" s="70"/>
      <c r="J38" s="24"/>
      <c r="K38" s="24"/>
    </row>
    <row r="39" spans="2:11" ht="15" customHeight="1">
      <c r="B39" s="10" t="s">
        <v>1</v>
      </c>
      <c r="C39" s="10"/>
      <c r="D39" s="17" t="s">
        <v>13</v>
      </c>
      <c r="E39" s="5"/>
      <c r="F39" s="49"/>
      <c r="G39" s="71"/>
      <c r="J39" s="24"/>
      <c r="K39" s="24"/>
    </row>
    <row r="40" spans="2:11" ht="15" customHeight="1">
      <c r="B40" s="92" t="s">
        <v>5</v>
      </c>
      <c r="C40" s="92"/>
      <c r="D40" s="8" t="s">
        <v>12</v>
      </c>
      <c r="E40" s="5"/>
      <c r="F40" s="49"/>
      <c r="G40" s="70"/>
      <c r="J40" s="24"/>
      <c r="K40" s="24"/>
    </row>
    <row r="41" spans="2:11" ht="15" customHeight="1">
      <c r="B41" s="92" t="s">
        <v>37</v>
      </c>
      <c r="C41" s="92"/>
      <c r="D41" s="8" t="s">
        <v>38</v>
      </c>
      <c r="E41" s="5"/>
      <c r="F41" s="49"/>
      <c r="G41" s="70"/>
      <c r="J41" s="24"/>
      <c r="K41" s="24"/>
    </row>
    <row r="42" spans="2:7" ht="17.25" customHeight="1">
      <c r="B42" s="101" t="s">
        <v>29</v>
      </c>
      <c r="C42" s="101"/>
      <c r="D42" s="101"/>
      <c r="E42" s="5"/>
      <c r="F42" s="49"/>
      <c r="G42" s="70"/>
    </row>
    <row r="43" spans="2:11" ht="18" customHeight="1">
      <c r="B43" s="7"/>
      <c r="C43" s="100"/>
      <c r="D43" s="100"/>
      <c r="E43" s="19"/>
      <c r="F43" s="46"/>
      <c r="G43" s="46"/>
      <c r="H43" s="46" t="s">
        <v>22</v>
      </c>
      <c r="I43" s="46"/>
      <c r="J43" s="25"/>
      <c r="K43" s="24"/>
    </row>
    <row r="44" spans="2:11" ht="7.5" customHeight="1" thickBot="1">
      <c r="B44" s="7"/>
      <c r="C44" s="7"/>
      <c r="D44" s="23"/>
      <c r="E44" s="19"/>
      <c r="F44" s="51"/>
      <c r="I44" s="46"/>
      <c r="J44" s="25"/>
      <c r="K44" s="24"/>
    </row>
    <row r="45" spans="2:8" s="56" customFormat="1" ht="29.25" customHeight="1">
      <c r="B45" s="42" t="s">
        <v>6</v>
      </c>
      <c r="C45" s="43" t="s">
        <v>3</v>
      </c>
      <c r="D45" s="43" t="s">
        <v>2</v>
      </c>
      <c r="E45" s="44" t="s">
        <v>10</v>
      </c>
      <c r="F45" s="45" t="s">
        <v>33</v>
      </c>
      <c r="G45" s="75"/>
      <c r="H45" s="76" t="s">
        <v>11</v>
      </c>
    </row>
    <row r="46" spans="3:9" s="53" customFormat="1" ht="12" customHeight="1">
      <c r="C46" s="54"/>
      <c r="D46" s="54"/>
      <c r="F46" s="55"/>
      <c r="G46" s="75"/>
      <c r="H46" s="77"/>
      <c r="I46" s="55"/>
    </row>
    <row r="47" spans="1:10" s="60" customFormat="1" ht="21" customHeight="1">
      <c r="A47" s="57"/>
      <c r="B47" s="83">
        <v>5</v>
      </c>
      <c r="C47" s="58" t="s">
        <v>30</v>
      </c>
      <c r="D47" s="59" t="s">
        <v>31</v>
      </c>
      <c r="E47" s="81">
        <v>7.77</v>
      </c>
      <c r="F47" s="64">
        <f>B47*E47</f>
        <v>38.849999999999994</v>
      </c>
      <c r="G47" s="75"/>
      <c r="H47" s="82">
        <f>F47*1.2</f>
        <v>46.61999999999999</v>
      </c>
      <c r="I47" s="57"/>
      <c r="J47" s="57"/>
    </row>
    <row r="48" spans="3:9" s="53" customFormat="1" ht="7.5" customHeight="1">
      <c r="C48" s="54"/>
      <c r="D48" s="54"/>
      <c r="F48" s="55"/>
      <c r="G48" s="78"/>
      <c r="H48" s="55"/>
      <c r="I48" s="55"/>
    </row>
    <row r="49" spans="1:8" s="57" customFormat="1" ht="21" customHeight="1">
      <c r="A49" s="61"/>
      <c r="B49" s="62"/>
      <c r="C49" s="62"/>
      <c r="D49" s="62"/>
      <c r="E49" s="74" t="s">
        <v>32</v>
      </c>
      <c r="F49" s="63">
        <v>9</v>
      </c>
      <c r="G49" s="79"/>
      <c r="H49" s="82">
        <f>F49*1.2</f>
        <v>10.799999999999999</v>
      </c>
    </row>
    <row r="50" spans="3:9" s="53" customFormat="1" ht="7.5" customHeight="1">
      <c r="C50" s="54"/>
      <c r="D50" s="54"/>
      <c r="F50" s="55"/>
      <c r="H50" s="80"/>
      <c r="I50" s="55"/>
    </row>
    <row r="51" spans="1:8" s="57" customFormat="1" ht="21" customHeight="1">
      <c r="A51" s="61"/>
      <c r="B51" s="62"/>
      <c r="C51" s="62"/>
      <c r="D51" s="62"/>
      <c r="E51" s="74" t="s">
        <v>34</v>
      </c>
      <c r="F51" s="63">
        <f>SUM(F47:F50)</f>
        <v>47.849999999999994</v>
      </c>
      <c r="G51" s="79"/>
      <c r="H51" s="82">
        <f>F51*1.2</f>
        <v>57.419999999999995</v>
      </c>
    </row>
    <row r="52" spans="1:8" s="57" customFormat="1" ht="21" customHeight="1">
      <c r="A52" s="61"/>
      <c r="B52" s="62"/>
      <c r="C52" s="62"/>
      <c r="D52" s="62"/>
      <c r="E52" s="108"/>
      <c r="F52" s="109"/>
      <c r="G52" s="79"/>
      <c r="H52" s="110"/>
    </row>
    <row r="53" spans="1:8" s="57" customFormat="1" ht="30" customHeight="1" thickBot="1">
      <c r="A53" s="61"/>
      <c r="B53" s="62"/>
      <c r="C53" s="111" t="s">
        <v>46</v>
      </c>
      <c r="D53" s="112"/>
      <c r="E53" s="108"/>
      <c r="F53" s="109"/>
      <c r="G53" s="79"/>
      <c r="H53" s="110"/>
    </row>
    <row r="54" spans="1:8" s="57" customFormat="1" ht="21" customHeight="1" thickBot="1">
      <c r="A54" s="61"/>
      <c r="B54" s="62"/>
      <c r="C54" s="113" t="s">
        <v>39</v>
      </c>
      <c r="D54" s="114" t="s">
        <v>44</v>
      </c>
      <c r="E54" s="108"/>
      <c r="F54" s="109"/>
      <c r="G54" s="79"/>
      <c r="H54" s="110"/>
    </row>
    <row r="55" spans="1:8" s="57" customFormat="1" ht="9" customHeight="1">
      <c r="A55" s="61"/>
      <c r="B55" s="62"/>
      <c r="C55" s="5"/>
      <c r="D55" s="5"/>
      <c r="E55" s="108"/>
      <c r="F55" s="109"/>
      <c r="G55" s="79"/>
      <c r="H55" s="110"/>
    </row>
    <row r="56" spans="1:8" s="57" customFormat="1" ht="18" customHeight="1">
      <c r="A56" s="61"/>
      <c r="B56" s="62"/>
      <c r="C56" s="115" t="s">
        <v>43</v>
      </c>
      <c r="D56" s="116">
        <v>9</v>
      </c>
      <c r="E56" s="108"/>
      <c r="F56" s="109"/>
      <c r="G56" s="79"/>
      <c r="H56" s="110"/>
    </row>
    <row r="57" spans="1:8" s="57" customFormat="1" ht="18" customHeight="1">
      <c r="A57" s="61"/>
      <c r="B57" s="62"/>
      <c r="C57" s="115">
        <v>15</v>
      </c>
      <c r="D57" s="116">
        <v>13</v>
      </c>
      <c r="E57" s="108"/>
      <c r="F57" s="109"/>
      <c r="G57" s="79"/>
      <c r="H57" s="110"/>
    </row>
    <row r="58" spans="1:8" s="57" customFormat="1" ht="18" customHeight="1">
      <c r="A58" s="61"/>
      <c r="B58" s="62"/>
      <c r="C58" s="115">
        <v>20</v>
      </c>
      <c r="D58" s="116">
        <v>17</v>
      </c>
      <c r="E58" s="108"/>
      <c r="F58" s="109"/>
      <c r="G58" s="79"/>
      <c r="H58" s="110"/>
    </row>
    <row r="59" spans="1:8" s="57" customFormat="1" ht="18" customHeight="1">
      <c r="A59" s="61"/>
      <c r="B59" s="62"/>
      <c r="C59" s="115">
        <v>25</v>
      </c>
      <c r="D59" s="116">
        <v>20</v>
      </c>
      <c r="E59" s="108"/>
      <c r="F59" s="109"/>
      <c r="G59" s="79"/>
      <c r="H59" s="110"/>
    </row>
    <row r="60" spans="1:8" s="57" customFormat="1" ht="18" customHeight="1" thickBot="1">
      <c r="A60" s="61"/>
      <c r="B60" s="62"/>
      <c r="C60" s="117">
        <v>30</v>
      </c>
      <c r="D60" s="118">
        <v>22</v>
      </c>
      <c r="E60" s="108"/>
      <c r="F60" s="109"/>
      <c r="G60" s="79"/>
      <c r="H60" s="110"/>
    </row>
    <row r="61" spans="1:8" s="57" customFormat="1" ht="18" customHeight="1">
      <c r="A61" s="61"/>
      <c r="B61" s="62"/>
      <c r="C61" s="119">
        <v>35</v>
      </c>
      <c r="D61" s="120">
        <v>24</v>
      </c>
      <c r="E61" s="108"/>
      <c r="F61" s="109"/>
      <c r="G61" s="79"/>
      <c r="H61" s="110"/>
    </row>
    <row r="62" spans="1:8" s="57" customFormat="1" ht="18" customHeight="1">
      <c r="A62" s="61"/>
      <c r="B62" s="62"/>
      <c r="C62" s="119" t="s">
        <v>40</v>
      </c>
      <c r="D62" s="121"/>
      <c r="E62" s="108"/>
      <c r="F62" s="109"/>
      <c r="G62" s="79"/>
      <c r="H62" s="110"/>
    </row>
    <row r="63" spans="1:8" s="57" customFormat="1" ht="18" customHeight="1" thickBot="1">
      <c r="A63" s="61"/>
      <c r="B63" s="62"/>
      <c r="C63" s="122">
        <v>90</v>
      </c>
      <c r="D63" s="123"/>
      <c r="E63" s="108"/>
      <c r="F63" s="109"/>
      <c r="G63" s="79"/>
      <c r="H63" s="110"/>
    </row>
    <row r="64" spans="1:8" s="57" customFormat="1" ht="18" customHeight="1">
      <c r="A64" s="61"/>
      <c r="B64" s="62"/>
      <c r="C64" s="119">
        <v>100</v>
      </c>
      <c r="D64" s="120">
        <v>45</v>
      </c>
      <c r="E64" s="108"/>
      <c r="F64" s="109"/>
      <c r="G64" s="79"/>
      <c r="H64" s="110"/>
    </row>
    <row r="65" spans="1:8" s="57" customFormat="1" ht="18" customHeight="1">
      <c r="A65" s="61"/>
      <c r="B65" s="62"/>
      <c r="C65" s="119" t="s">
        <v>40</v>
      </c>
      <c r="D65" s="121"/>
      <c r="E65" s="108"/>
      <c r="F65" s="109"/>
      <c r="G65" s="79"/>
      <c r="H65" s="110"/>
    </row>
    <row r="66" spans="1:8" s="57" customFormat="1" ht="18" customHeight="1" thickBot="1">
      <c r="A66" s="61"/>
      <c r="B66" s="62"/>
      <c r="C66" s="122">
        <v>149</v>
      </c>
      <c r="D66" s="123"/>
      <c r="E66" s="108"/>
      <c r="F66" s="109"/>
      <c r="G66" s="79"/>
      <c r="H66" s="110"/>
    </row>
    <row r="67" spans="1:8" s="57" customFormat="1" ht="18" customHeight="1">
      <c r="A67" s="61"/>
      <c r="B67" s="62"/>
      <c r="C67" s="124" t="s">
        <v>41</v>
      </c>
      <c r="D67" s="125" t="s">
        <v>42</v>
      </c>
      <c r="E67" s="108"/>
      <c r="F67" s="109"/>
      <c r="G67" s="79"/>
      <c r="H67" s="110"/>
    </row>
    <row r="68" spans="1:8" s="57" customFormat="1" ht="9" customHeight="1">
      <c r="A68" s="61"/>
      <c r="B68" s="62"/>
      <c r="C68" s="5"/>
      <c r="D68" s="5"/>
      <c r="E68" s="108"/>
      <c r="F68" s="109"/>
      <c r="G68" s="79"/>
      <c r="H68" s="110"/>
    </row>
    <row r="69" spans="1:8" s="57" customFormat="1" ht="18" customHeight="1">
      <c r="A69" s="61"/>
      <c r="B69" s="62"/>
      <c r="C69" s="115" t="s">
        <v>47</v>
      </c>
      <c r="D69" s="126" t="s">
        <v>42</v>
      </c>
      <c r="E69" s="108"/>
      <c r="F69" s="109"/>
      <c r="G69" s="79"/>
      <c r="H69" s="110"/>
    </row>
    <row r="70" spans="1:8" s="57" customFormat="1" ht="21" customHeight="1">
      <c r="A70" s="61"/>
      <c r="B70" s="62"/>
      <c r="C70" s="62"/>
      <c r="D70" s="62"/>
      <c r="E70" s="108"/>
      <c r="F70" s="109"/>
      <c r="G70" s="79"/>
      <c r="H70" s="110"/>
    </row>
    <row r="71" spans="2:8" ht="13.5" customHeight="1">
      <c r="B71" s="11" t="s">
        <v>7</v>
      </c>
      <c r="H71" s="72"/>
    </row>
    <row r="72" spans="2:10" ht="11.25">
      <c r="B72" s="93" t="s">
        <v>8</v>
      </c>
      <c r="C72" s="93"/>
      <c r="D72" s="93"/>
      <c r="E72" s="20"/>
      <c r="F72" s="39"/>
      <c r="G72" s="69"/>
      <c r="H72" s="69"/>
      <c r="I72" s="39"/>
      <c r="J72" s="2"/>
    </row>
    <row r="73" spans="2:9" ht="11.25" customHeight="1">
      <c r="B73" s="12" t="s">
        <v>9</v>
      </c>
      <c r="C73" s="3"/>
      <c r="D73" s="3"/>
      <c r="E73" s="21"/>
      <c r="F73" s="52"/>
      <c r="G73" s="69"/>
      <c r="H73" s="73"/>
      <c r="I73" s="40"/>
    </row>
    <row r="74" spans="2:9" s="4" customFormat="1" ht="21" customHeight="1">
      <c r="B74" s="89" t="s">
        <v>36</v>
      </c>
      <c r="C74" s="90"/>
      <c r="D74" s="90"/>
      <c r="E74" s="22"/>
      <c r="F74" s="41"/>
      <c r="G74" s="69"/>
      <c r="H74" s="69"/>
      <c r="I74" s="41"/>
    </row>
    <row r="75" spans="2:9" s="4" customFormat="1" ht="24.75" customHeight="1">
      <c r="B75" s="89"/>
      <c r="C75" s="90"/>
      <c r="D75" s="90"/>
      <c r="E75" s="15"/>
      <c r="F75" s="37"/>
      <c r="G75" s="69"/>
      <c r="H75" s="73"/>
      <c r="I75" s="37"/>
    </row>
    <row r="76" spans="2:9" s="4" customFormat="1" ht="9" customHeight="1">
      <c r="B76" s="13"/>
      <c r="C76" s="14"/>
      <c r="D76" s="14"/>
      <c r="E76" s="15"/>
      <c r="F76" s="37"/>
      <c r="G76" s="69"/>
      <c r="H76" s="66"/>
      <c r="I76" s="37"/>
    </row>
    <row r="77" spans="4:8" ht="12.75">
      <c r="D77" s="16"/>
      <c r="G77" s="69"/>
      <c r="H77" s="69"/>
    </row>
    <row r="78" spans="7:8" ht="11.25">
      <c r="G78" s="69"/>
      <c r="H78" s="69"/>
    </row>
    <row r="79" spans="7:8" ht="11.25">
      <c r="G79" s="69"/>
      <c r="H79" s="69"/>
    </row>
    <row r="80" ht="11.25">
      <c r="H80" s="69"/>
    </row>
    <row r="81" ht="11.25">
      <c r="H81" s="69"/>
    </row>
    <row r="82" ht="11.25">
      <c r="H82" s="69"/>
    </row>
    <row r="83" ht="11.25">
      <c r="H83" s="69"/>
    </row>
    <row r="84" ht="11.25">
      <c r="H84" s="69"/>
    </row>
  </sheetData>
  <sheetProtection/>
  <mergeCells count="24">
    <mergeCell ref="D61:D63"/>
    <mergeCell ref="D64:D66"/>
    <mergeCell ref="C53:D53"/>
    <mergeCell ref="B22:C22"/>
    <mergeCell ref="B23:C23"/>
    <mergeCell ref="B42:D42"/>
    <mergeCell ref="B13:C13"/>
    <mergeCell ref="B27:C27"/>
    <mergeCell ref="B31:C31"/>
    <mergeCell ref="B20:C20"/>
    <mergeCell ref="B14:C14"/>
    <mergeCell ref="B37:C37"/>
    <mergeCell ref="B28:C28"/>
    <mergeCell ref="B41:C41"/>
    <mergeCell ref="B7:D10"/>
    <mergeCell ref="B35:C35"/>
    <mergeCell ref="B75:D75"/>
    <mergeCell ref="B38:C38"/>
    <mergeCell ref="B74:D74"/>
    <mergeCell ref="B40:C40"/>
    <mergeCell ref="B72:D72"/>
    <mergeCell ref="B12:D12"/>
    <mergeCell ref="B11:D11"/>
    <mergeCell ref="C43:D43"/>
  </mergeCells>
  <hyperlinks>
    <hyperlink ref="D39" r:id="rId1" display="education.fr@insight.com"/>
    <hyperlink ref="B74" r:id="rId2" tooltip="http://www.softwarespectrum.com/" display="http://www.softwarespectrum.com/"/>
  </hyperlinks>
  <printOptions horizontalCentered="1"/>
  <pageMargins left="0.33" right="0.27" top="0.3937007874015748" bottom="0.1968503937007874" header="0.3937007874015748" footer="0.1968503937007874"/>
  <pageSetup fitToHeight="0" fitToWidth="1" horizontalDpi="600" verticalDpi="600" orientation="portrait" paperSize="9" scale="56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Yvonne van der Heide</Manager>
  <Company>Corporate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Q_HKRvZ311002</dc:title>
  <dc:subject>Citrix MetaFrame XPe</dc:subject>
  <dc:creator>Harold Kip</dc:creator>
  <cp:keywords/>
  <dc:description/>
  <cp:lastModifiedBy>Lo Iacono, Stephanie</cp:lastModifiedBy>
  <cp:lastPrinted>2014-01-31T09:18:40Z</cp:lastPrinted>
  <dcterms:created xsi:type="dcterms:W3CDTF">2002-09-27T12:00:24Z</dcterms:created>
  <dcterms:modified xsi:type="dcterms:W3CDTF">2014-03-13T14:27:30Z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